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2"/>
  </bookViews>
  <sheets>
    <sheet name="Startliste" sheetId="1" r:id="rId1"/>
    <sheet name="Einlauf" sheetId="2" r:id="rId2"/>
    <sheet name="Ergebnis" sheetId="3" r:id="rId3"/>
  </sheets>
  <definedNames/>
  <calcPr fullCalcOnLoad="1"/>
</workbook>
</file>

<file path=xl/sharedStrings.xml><?xml version="1.0" encoding="utf-8"?>
<sst xmlns="http://schemas.openxmlformats.org/spreadsheetml/2006/main" count="215" uniqueCount="162">
  <si>
    <t>Paul - Heyse Straße 29 ; 10407 Berlin</t>
  </si>
  <si>
    <t>Landesverband Berlin</t>
  </si>
  <si>
    <t>Wettfahrausschuß</t>
  </si>
  <si>
    <t>Berlin, den</t>
  </si>
  <si>
    <t>Offizielles Ergebnis</t>
  </si>
  <si>
    <t>Klasse:</t>
  </si>
  <si>
    <t>km:</t>
  </si>
  <si>
    <t>Zeit:</t>
  </si>
  <si>
    <t>Sieger:</t>
  </si>
  <si>
    <t>Nr.</t>
  </si>
  <si>
    <t>3. Platz</t>
  </si>
  <si>
    <t>2.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</si>
  <si>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</si>
  <si>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</si>
  <si>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</si>
  <si>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</si>
  <si>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</si>
  <si>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</si>
  <si>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</si>
  <si>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</si>
  <si>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</si>
  <si>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</si>
  <si>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</si>
  <si>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</si>
  <si>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</si>
  <si>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</si>
  <si>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</si>
  <si>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19. Platz</t>
  </si>
  <si>
    <t>20. Platz</t>
  </si>
  <si>
    <t>21. Platz</t>
  </si>
  <si>
    <t>22. Platz</t>
  </si>
  <si>
    <t>23. Platz</t>
  </si>
  <si>
    <t>24. Platz</t>
  </si>
  <si>
    <t>Veranstaltung:</t>
  </si>
  <si>
    <t>WA - Vorsitzender</t>
  </si>
  <si>
    <t>Start-Nr.</t>
  </si>
  <si>
    <t>Name</t>
  </si>
  <si>
    <t>Vorname</t>
  </si>
  <si>
    <t>Zeit/Punkte</t>
  </si>
  <si>
    <t>Start-Nummer</t>
  </si>
  <si>
    <t>Platz</t>
  </si>
  <si>
    <t>Rennkilometer</t>
  </si>
  <si>
    <t xml:space="preserve"> </t>
  </si>
  <si>
    <t>&lt;== Hier Rennkilometer eintragen !</t>
  </si>
  <si>
    <t>Verein</t>
  </si>
  <si>
    <t>Radteam Cöpenick</t>
  </si>
  <si>
    <t>Rund um die Neukölln Arcaden; 58. Rollberg-Rennen</t>
  </si>
  <si>
    <t>Maximilian</t>
  </si>
  <si>
    <t>Martin</t>
  </si>
  <si>
    <t>Vattenfallrennen &amp; Jedermann - Preis</t>
  </si>
  <si>
    <t>Willenbrock</t>
  </si>
  <si>
    <t>Christian</t>
  </si>
  <si>
    <t>BRC Endspurt</t>
  </si>
  <si>
    <t>Marggraf</t>
  </si>
  <si>
    <t xml:space="preserve">Fabian  </t>
  </si>
  <si>
    <t xml:space="preserve">BRC Endspurt </t>
  </si>
  <si>
    <t>Szymaniak</t>
  </si>
  <si>
    <t>MRC Berlin 94</t>
  </si>
  <si>
    <t>Theede</t>
  </si>
  <si>
    <t>Andreas</t>
  </si>
  <si>
    <t xml:space="preserve">RV-Lichterfelde </t>
  </si>
  <si>
    <t>Grassow</t>
  </si>
  <si>
    <t>Sebastian</t>
  </si>
  <si>
    <t>SR Berlin</t>
  </si>
  <si>
    <t>Hauke</t>
  </si>
  <si>
    <t>Dimitry</t>
  </si>
  <si>
    <t>Plohmann</t>
  </si>
  <si>
    <t>Rico</t>
  </si>
  <si>
    <t>Team IB Witt</t>
  </si>
  <si>
    <t>With</t>
  </si>
  <si>
    <t>Ratner</t>
  </si>
  <si>
    <t>Team Pirate</t>
  </si>
  <si>
    <t>Faschina</t>
  </si>
  <si>
    <t>Gruppetto Berlin</t>
  </si>
  <si>
    <t>Klaue</t>
  </si>
  <si>
    <t xml:space="preserve">Stefan </t>
  </si>
  <si>
    <t>Hagi Racing Team</t>
  </si>
  <si>
    <t>Delakowitz</t>
  </si>
  <si>
    <t>Ronny</t>
  </si>
  <si>
    <t>ohne</t>
  </si>
  <si>
    <t>Preißler</t>
  </si>
  <si>
    <t>Maik</t>
  </si>
  <si>
    <t>Kochovski</t>
  </si>
  <si>
    <t>Zdravko</t>
  </si>
  <si>
    <t>Mann</t>
  </si>
  <si>
    <t>Jürgen</t>
  </si>
  <si>
    <t>Sczech</t>
  </si>
  <si>
    <t>Bernd</t>
  </si>
  <si>
    <t>Wilde</t>
  </si>
  <si>
    <t>Frank</t>
  </si>
  <si>
    <t>Sandten</t>
  </si>
  <si>
    <t>Sam</t>
  </si>
  <si>
    <t>SV Kloster Lehnin e.V. Abt. Radsport</t>
  </si>
  <si>
    <t>Aufurth</t>
  </si>
  <si>
    <t>Einar</t>
  </si>
  <si>
    <t>Berlin Racing Team- TSC</t>
  </si>
  <si>
    <t>Härtwig</t>
  </si>
  <si>
    <t>Wurster</t>
  </si>
  <si>
    <t>Langrock</t>
  </si>
  <si>
    <t>Simon</t>
  </si>
  <si>
    <t>Nedew</t>
  </si>
  <si>
    <t>Schterion</t>
  </si>
  <si>
    <t>PSV-Cycling-Team Berlin</t>
  </si>
  <si>
    <t>Jarick</t>
  </si>
  <si>
    <t>Mario</t>
  </si>
  <si>
    <t>RK Endspurt 09 Cottbus</t>
  </si>
  <si>
    <t>Steuer</t>
  </si>
  <si>
    <t>Jens</t>
  </si>
  <si>
    <t>Filippek</t>
  </si>
  <si>
    <t>René</t>
  </si>
  <si>
    <t>ROC Vegan Cycling Team</t>
  </si>
  <si>
    <t>Kuhn</t>
  </si>
  <si>
    <t>Björn</t>
  </si>
  <si>
    <t>Tacx Racing Germany</t>
  </si>
  <si>
    <t>Michel</t>
  </si>
  <si>
    <t xml:space="preserve">Sebastian  </t>
  </si>
  <si>
    <t xml:space="preserve">Team BRC Endspurt </t>
  </si>
  <si>
    <t>Heisig</t>
  </si>
  <si>
    <t>Carsten</t>
  </si>
  <si>
    <t>IDEALe Racer Berlin</t>
  </si>
  <si>
    <t>Strenge</t>
  </si>
  <si>
    <t xml:space="preserve">Torsten </t>
  </si>
  <si>
    <t>RSV Eberswalde</t>
  </si>
  <si>
    <t>Lust</t>
  </si>
  <si>
    <t>Michael</t>
  </si>
  <si>
    <t>Michalk</t>
  </si>
  <si>
    <t>Sven</t>
  </si>
  <si>
    <t>OSC Cyclingteam Potsdam</t>
  </si>
  <si>
    <t>Schewe</t>
  </si>
  <si>
    <t>Denny</t>
  </si>
  <si>
    <t>Dressel</t>
  </si>
  <si>
    <t>Steffen</t>
  </si>
  <si>
    <t>VEBS Cottbus Vattenfall</t>
  </si>
  <si>
    <t>Jedermann</t>
  </si>
  <si>
    <t>Pawlilki</t>
  </si>
  <si>
    <t>Paul</t>
  </si>
  <si>
    <t>Stenzel</t>
  </si>
  <si>
    <t>Eric</t>
  </si>
  <si>
    <t>Vattenfall</t>
  </si>
  <si>
    <t>Heller</t>
  </si>
  <si>
    <t>Baumann</t>
  </si>
  <si>
    <t>Marco</t>
  </si>
  <si>
    <t>Johrden</t>
  </si>
  <si>
    <t>Markus</t>
  </si>
  <si>
    <t>Patrick</t>
  </si>
  <si>
    <t>PSV Racing Team</t>
  </si>
  <si>
    <t>Team Standart.</t>
  </si>
  <si>
    <t>Senger</t>
  </si>
  <si>
    <t>Jahn</t>
  </si>
  <si>
    <t>Lademann</t>
  </si>
  <si>
    <t>Mad Knixx</t>
  </si>
  <si>
    <t>Kahl</t>
  </si>
  <si>
    <t>Mathias</t>
  </si>
  <si>
    <t>Annias</t>
  </si>
  <si>
    <t>Jan</t>
  </si>
  <si>
    <t>Rosemeyer</t>
  </si>
  <si>
    <t>7 Rd zurück</t>
  </si>
  <si>
    <t>6 Rd zurück</t>
  </si>
  <si>
    <t>3 Rd zurück</t>
  </si>
  <si>
    <t>2 Rd zurück</t>
  </si>
  <si>
    <t>1 Rd zurück</t>
  </si>
  <si>
    <t>1:02,43 Std.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</si>
</sst>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8">
    <font>
      <sz val="10"/>
      <name val="Arial"/>
      <family val="0"/>
    </font>
    <font>
      <sz val="8"/>
      <name val="Arial"/>
      <family val="2"/>
    </font>
    <font>
      <b/>
      <i/>
      <sz val="20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9</xdr:col>
      <xdr:colOff>581025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038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0">
      <selection activeCell="B34" sqref="B34"/>
    </sheetView>
  </sheetViews>
  <sheetFormatPr defaultColWidth="11.421875" defaultRowHeight="12.75"/>
  <cols>
    <col min="2" max="2" width="16.421875" style="0" bestFit="1" customWidth="1"/>
  </cols>
  <sheetData>
    <row r="1" spans="1:4" ht="12.75">
      <c r="A1" s="32" t="s">
        <v>35</v>
      </c>
      <c r="B1" s="33" t="s">
        <v>36</v>
      </c>
      <c r="C1" s="33" t="s">
        <v>37</v>
      </c>
      <c r="D1" s="33" t="s">
        <v>44</v>
      </c>
    </row>
    <row r="2" spans="1:4" s="2" customFormat="1" ht="15">
      <c r="A2" s="34">
        <v>101</v>
      </c>
      <c r="B2" s="35" t="s">
        <v>50</v>
      </c>
      <c r="C2" s="35" t="s">
        <v>51</v>
      </c>
      <c r="D2" s="35" t="s">
        <v>52</v>
      </c>
    </row>
    <row r="3" spans="1:4" s="2" customFormat="1" ht="15">
      <c r="A3" s="34">
        <v>102</v>
      </c>
      <c r="B3" s="35" t="s">
        <v>53</v>
      </c>
      <c r="C3" s="35" t="s">
        <v>54</v>
      </c>
      <c r="D3" s="35" t="s">
        <v>55</v>
      </c>
    </row>
    <row r="4" spans="1:4" s="2" customFormat="1" ht="15">
      <c r="A4" s="34">
        <v>103</v>
      </c>
      <c r="B4" s="35" t="s">
        <v>56</v>
      </c>
      <c r="C4" s="35" t="s">
        <v>48</v>
      </c>
      <c r="D4" s="35" t="s">
        <v>57</v>
      </c>
    </row>
    <row r="5" spans="1:4" s="2" customFormat="1" ht="15">
      <c r="A5" s="34">
        <v>104</v>
      </c>
      <c r="B5" s="35" t="s">
        <v>58</v>
      </c>
      <c r="C5" s="35" t="s">
        <v>59</v>
      </c>
      <c r="D5" s="35" t="s">
        <v>60</v>
      </c>
    </row>
    <row r="6" spans="1:4" s="2" customFormat="1" ht="15">
      <c r="A6" s="34">
        <v>105</v>
      </c>
      <c r="B6" s="35" t="s">
        <v>61</v>
      </c>
      <c r="C6" s="35" t="s">
        <v>62</v>
      </c>
      <c r="D6" s="35" t="s">
        <v>63</v>
      </c>
    </row>
    <row r="7" spans="1:4" s="2" customFormat="1" ht="15">
      <c r="A7" s="34">
        <v>106</v>
      </c>
      <c r="B7" s="35" t="s">
        <v>64</v>
      </c>
      <c r="C7" s="35" t="s">
        <v>65</v>
      </c>
      <c r="D7" s="35" t="s">
        <v>63</v>
      </c>
    </row>
    <row r="8" spans="1:4" s="2" customFormat="1" ht="15">
      <c r="A8" s="34">
        <v>107</v>
      </c>
      <c r="B8" s="35" t="s">
        <v>66</v>
      </c>
      <c r="C8" s="35" t="s">
        <v>67</v>
      </c>
      <c r="D8" s="35" t="s">
        <v>68</v>
      </c>
    </row>
    <row r="9" spans="1:4" s="2" customFormat="1" ht="15">
      <c r="A9" s="34">
        <v>108</v>
      </c>
      <c r="B9" s="35" t="s">
        <v>69</v>
      </c>
      <c r="C9" s="35" t="s">
        <v>70</v>
      </c>
      <c r="D9" s="35" t="s">
        <v>71</v>
      </c>
    </row>
    <row r="10" spans="1:4" s="2" customFormat="1" ht="15">
      <c r="A10" s="34">
        <v>109</v>
      </c>
      <c r="B10" s="35" t="s">
        <v>72</v>
      </c>
      <c r="C10" s="35" t="s">
        <v>47</v>
      </c>
      <c r="D10" s="35" t="s">
        <v>73</v>
      </c>
    </row>
    <row r="11" spans="1:4" s="2" customFormat="1" ht="15">
      <c r="A11" s="34">
        <v>110</v>
      </c>
      <c r="B11" s="35" t="s">
        <v>74</v>
      </c>
      <c r="C11" s="35" t="s">
        <v>75</v>
      </c>
      <c r="D11" s="35" t="s">
        <v>76</v>
      </c>
    </row>
    <row r="12" spans="1:4" s="2" customFormat="1" ht="15">
      <c r="A12" s="34">
        <v>111</v>
      </c>
      <c r="B12" s="35" t="s">
        <v>77</v>
      </c>
      <c r="C12" s="35" t="s">
        <v>78</v>
      </c>
      <c r="D12" s="35" t="s">
        <v>79</v>
      </c>
    </row>
    <row r="13" spans="1:4" s="2" customFormat="1" ht="15">
      <c r="A13" s="34">
        <v>112</v>
      </c>
      <c r="B13" s="35" t="s">
        <v>80</v>
      </c>
      <c r="C13" s="35" t="s">
        <v>81</v>
      </c>
      <c r="D13" s="35" t="s">
        <v>79</v>
      </c>
    </row>
    <row r="14" spans="1:4" s="2" customFormat="1" ht="15">
      <c r="A14" s="34">
        <v>112</v>
      </c>
      <c r="B14" s="35" t="s">
        <v>82</v>
      </c>
      <c r="C14" s="35" t="s">
        <v>83</v>
      </c>
      <c r="D14" s="35" t="s">
        <v>79</v>
      </c>
    </row>
    <row r="15" spans="1:4" s="2" customFormat="1" ht="15">
      <c r="A15" s="34">
        <v>114</v>
      </c>
      <c r="B15" s="35" t="s">
        <v>84</v>
      </c>
      <c r="C15" s="35" t="s">
        <v>85</v>
      </c>
      <c r="D15" s="35" t="s">
        <v>79</v>
      </c>
    </row>
    <row r="16" spans="1:4" s="2" customFormat="1" ht="15">
      <c r="A16" s="34">
        <v>115</v>
      </c>
      <c r="B16" s="35" t="s">
        <v>86</v>
      </c>
      <c r="C16" s="35" t="s">
        <v>87</v>
      </c>
      <c r="D16" s="35" t="s">
        <v>79</v>
      </c>
    </row>
    <row r="17" spans="1:4" s="2" customFormat="1" ht="15">
      <c r="A17" s="34">
        <v>116</v>
      </c>
      <c r="B17" s="35" t="s">
        <v>88</v>
      </c>
      <c r="C17" s="35" t="s">
        <v>89</v>
      </c>
      <c r="D17" s="35" t="s">
        <v>79</v>
      </c>
    </row>
    <row r="18" spans="1:4" s="2" customFormat="1" ht="15">
      <c r="A18" s="34">
        <v>117</v>
      </c>
      <c r="B18" s="35" t="s">
        <v>90</v>
      </c>
      <c r="C18" s="35" t="s">
        <v>91</v>
      </c>
      <c r="D18" s="35" t="s">
        <v>92</v>
      </c>
    </row>
    <row r="19" spans="1:4" s="2" customFormat="1" ht="15">
      <c r="A19" s="34">
        <v>118</v>
      </c>
      <c r="B19" s="35" t="s">
        <v>93</v>
      </c>
      <c r="C19" s="35" t="s">
        <v>94</v>
      </c>
      <c r="D19" s="35" t="s">
        <v>95</v>
      </c>
    </row>
    <row r="20" spans="1:4" s="2" customFormat="1" ht="15">
      <c r="A20" s="34">
        <v>119</v>
      </c>
      <c r="B20" s="35" t="s">
        <v>96</v>
      </c>
      <c r="C20" s="35" t="s">
        <v>51</v>
      </c>
      <c r="D20" s="35" t="s">
        <v>45</v>
      </c>
    </row>
    <row r="21" spans="1:4" s="2" customFormat="1" ht="15">
      <c r="A21" s="34">
        <v>120</v>
      </c>
      <c r="B21" s="35" t="s">
        <v>97</v>
      </c>
      <c r="C21" s="35" t="s">
        <v>62</v>
      </c>
      <c r="D21" s="35" t="s">
        <v>45</v>
      </c>
    </row>
    <row r="22" spans="1:4" s="2" customFormat="1" ht="15">
      <c r="A22" s="34">
        <v>121</v>
      </c>
      <c r="B22" s="35" t="s">
        <v>98</v>
      </c>
      <c r="C22" s="35" t="s">
        <v>99</v>
      </c>
      <c r="D22" s="35" t="s">
        <v>95</v>
      </c>
    </row>
    <row r="23" spans="1:4" s="2" customFormat="1" ht="15">
      <c r="A23" s="34">
        <v>122</v>
      </c>
      <c r="B23" s="35" t="s">
        <v>100</v>
      </c>
      <c r="C23" s="35" t="s">
        <v>101</v>
      </c>
      <c r="D23" s="35" t="s">
        <v>102</v>
      </c>
    </row>
    <row r="24" spans="1:4" s="2" customFormat="1" ht="15">
      <c r="A24" s="34">
        <v>123</v>
      </c>
      <c r="B24" s="35" t="s">
        <v>103</v>
      </c>
      <c r="C24" s="35" t="s">
        <v>104</v>
      </c>
      <c r="D24" s="35" t="s">
        <v>105</v>
      </c>
    </row>
    <row r="25" spans="1:4" ht="15">
      <c r="A25" s="34">
        <v>124</v>
      </c>
      <c r="B25" s="35" t="s">
        <v>106</v>
      </c>
      <c r="C25" s="35" t="s">
        <v>107</v>
      </c>
      <c r="D25" s="35" t="s">
        <v>105</v>
      </c>
    </row>
    <row r="26" spans="1:4" ht="15">
      <c r="A26" s="34">
        <v>125</v>
      </c>
      <c r="B26" s="35" t="s">
        <v>108</v>
      </c>
      <c r="C26" s="35" t="s">
        <v>109</v>
      </c>
      <c r="D26" s="35" t="s">
        <v>110</v>
      </c>
    </row>
    <row r="27" spans="1:4" ht="15">
      <c r="A27" s="34">
        <v>126</v>
      </c>
      <c r="B27" s="35" t="s">
        <v>111</v>
      </c>
      <c r="C27" s="35" t="s">
        <v>112</v>
      </c>
      <c r="D27" s="35" t="s">
        <v>113</v>
      </c>
    </row>
    <row r="28" spans="1:4" ht="15">
      <c r="A28" s="34">
        <v>127</v>
      </c>
      <c r="B28" s="35" t="s">
        <v>114</v>
      </c>
      <c r="C28" s="35" t="s">
        <v>115</v>
      </c>
      <c r="D28" s="35" t="s">
        <v>116</v>
      </c>
    </row>
    <row r="29" spans="1:4" ht="15">
      <c r="A29" s="34">
        <v>128</v>
      </c>
      <c r="B29" s="35" t="s">
        <v>117</v>
      </c>
      <c r="C29" s="35" t="s">
        <v>118</v>
      </c>
      <c r="D29" s="35" t="s">
        <v>119</v>
      </c>
    </row>
    <row r="30" spans="1:4" ht="15">
      <c r="A30" s="34">
        <v>129</v>
      </c>
      <c r="B30" s="35" t="s">
        <v>120</v>
      </c>
      <c r="C30" s="35" t="s">
        <v>121</v>
      </c>
      <c r="D30" s="35" t="s">
        <v>122</v>
      </c>
    </row>
    <row r="31" spans="1:4" ht="15">
      <c r="A31" s="34">
        <v>130</v>
      </c>
      <c r="B31" s="35" t="s">
        <v>123</v>
      </c>
      <c r="C31" s="35" t="s">
        <v>124</v>
      </c>
      <c r="D31" s="35" t="s">
        <v>122</v>
      </c>
    </row>
    <row r="32" spans="1:4" ht="15">
      <c r="A32" s="34">
        <v>131</v>
      </c>
      <c r="B32" s="35" t="s">
        <v>125</v>
      </c>
      <c r="C32" s="35" t="s">
        <v>126</v>
      </c>
      <c r="D32" s="35" t="s">
        <v>127</v>
      </c>
    </row>
    <row r="33" spans="1:4" ht="15">
      <c r="A33" s="34">
        <v>132</v>
      </c>
      <c r="B33" s="35" t="s">
        <v>128</v>
      </c>
      <c r="C33" s="35" t="s">
        <v>129</v>
      </c>
      <c r="D33" s="35" t="s">
        <v>127</v>
      </c>
    </row>
    <row r="34" spans="1:4" ht="15">
      <c r="A34" s="34">
        <v>133</v>
      </c>
      <c r="B34" s="35" t="s">
        <v>130</v>
      </c>
      <c r="C34" s="35" t="s">
        <v>131</v>
      </c>
      <c r="D34" s="35" t="s">
        <v>132</v>
      </c>
    </row>
    <row r="35" spans="1:4" ht="15">
      <c r="A35" s="34">
        <v>134</v>
      </c>
      <c r="B35" s="35" t="s">
        <v>134</v>
      </c>
      <c r="C35" s="35" t="s">
        <v>135</v>
      </c>
      <c r="D35" s="35" t="s">
        <v>79</v>
      </c>
    </row>
    <row r="36" spans="1:4" ht="15">
      <c r="A36" s="1">
        <v>135</v>
      </c>
      <c r="B36" s="35" t="s">
        <v>136</v>
      </c>
      <c r="C36" s="35" t="s">
        <v>137</v>
      </c>
      <c r="D36" s="35" t="s">
        <v>138</v>
      </c>
    </row>
    <row r="37" spans="1:4" ht="15">
      <c r="A37" s="34">
        <v>136</v>
      </c>
      <c r="B37" s="35" t="s">
        <v>139</v>
      </c>
      <c r="C37" s="35" t="s">
        <v>107</v>
      </c>
      <c r="D37" s="35" t="s">
        <v>95</v>
      </c>
    </row>
    <row r="38" spans="1:4" ht="15">
      <c r="A38" s="34">
        <v>137</v>
      </c>
      <c r="B38" s="35" t="s">
        <v>140</v>
      </c>
      <c r="C38" s="35" t="s">
        <v>141</v>
      </c>
      <c r="D38" s="35" t="s">
        <v>79</v>
      </c>
    </row>
    <row r="39" spans="1:4" ht="15">
      <c r="A39" s="34">
        <v>138</v>
      </c>
      <c r="B39" s="35" t="s">
        <v>142</v>
      </c>
      <c r="C39" s="35" t="s">
        <v>144</v>
      </c>
      <c r="D39" s="35" t="s">
        <v>145</v>
      </c>
    </row>
    <row r="40" spans="1:4" ht="15">
      <c r="A40" s="34">
        <v>139</v>
      </c>
      <c r="B40" s="35" t="s">
        <v>139</v>
      </c>
      <c r="C40" s="35" t="s">
        <v>143</v>
      </c>
      <c r="D40" s="35" t="s">
        <v>146</v>
      </c>
    </row>
    <row r="41" spans="1:4" ht="15">
      <c r="A41" s="34">
        <v>140</v>
      </c>
      <c r="B41" s="35" t="s">
        <v>147</v>
      </c>
      <c r="C41" s="35" t="s">
        <v>47</v>
      </c>
      <c r="D41" s="35" t="s">
        <v>146</v>
      </c>
    </row>
    <row r="42" spans="1:4" ht="15">
      <c r="A42" s="34">
        <v>141</v>
      </c>
      <c r="B42" s="35" t="s">
        <v>148</v>
      </c>
      <c r="C42" s="35" t="s">
        <v>104</v>
      </c>
      <c r="D42" s="35" t="s">
        <v>113</v>
      </c>
    </row>
    <row r="43" spans="1:4" ht="15">
      <c r="A43" s="34">
        <v>142</v>
      </c>
      <c r="B43" s="35" t="s">
        <v>149</v>
      </c>
      <c r="C43" s="35" t="s">
        <v>51</v>
      </c>
      <c r="D43" s="35" t="s">
        <v>150</v>
      </c>
    </row>
    <row r="44" spans="1:4" ht="15">
      <c r="A44" s="34">
        <v>143</v>
      </c>
      <c r="B44" s="35" t="s">
        <v>151</v>
      </c>
      <c r="C44" s="35" t="s">
        <v>152</v>
      </c>
      <c r="D44" s="35" t="s">
        <v>150</v>
      </c>
    </row>
    <row r="45" spans="1:4" ht="15">
      <c r="A45" s="34">
        <v>144</v>
      </c>
      <c r="B45" s="35" t="s">
        <v>153</v>
      </c>
      <c r="C45" s="35" t="s">
        <v>154</v>
      </c>
      <c r="D45" s="35" t="s">
        <v>113</v>
      </c>
    </row>
    <row r="46" spans="1:4" ht="15">
      <c r="A46" s="34">
        <v>145</v>
      </c>
      <c r="B46" s="35" t="s">
        <v>155</v>
      </c>
      <c r="C46" s="35" t="s">
        <v>89</v>
      </c>
      <c r="D46" s="35" t="s">
        <v>79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2" sqref="C2"/>
    </sheetView>
  </sheetViews>
  <sheetFormatPr defaultColWidth="11.421875" defaultRowHeight="12.75"/>
  <cols>
    <col min="1" max="1" width="5.28125" style="0" bestFit="1" customWidth="1"/>
    <col min="2" max="2" width="7.8515625" style="1" customWidth="1"/>
    <col min="3" max="3" width="11.421875" style="1" customWidth="1"/>
    <col min="4" max="4" width="12.8515625" style="0" bestFit="1" customWidth="1"/>
  </cols>
  <sheetData>
    <row r="1" spans="1:4" ht="38.25">
      <c r="A1" s="3" t="s">
        <v>40</v>
      </c>
      <c r="B1" s="4" t="s">
        <v>39</v>
      </c>
      <c r="C1" s="3" t="s">
        <v>38</v>
      </c>
      <c r="D1" s="5" t="s">
        <v>41</v>
      </c>
    </row>
    <row r="2" spans="1:5" ht="12.75">
      <c r="A2" s="1">
        <v>1</v>
      </c>
      <c r="B2" s="28">
        <v>132</v>
      </c>
      <c r="C2" s="29" t="s">
        <v>161</v>
      </c>
      <c r="D2" s="30">
        <v>44.1</v>
      </c>
      <c r="E2" s="31" t="s">
        <v>43</v>
      </c>
    </row>
    <row r="3" spans="1:4" ht="12.75">
      <c r="A3" s="1">
        <v>2</v>
      </c>
      <c r="B3" s="28">
        <v>126</v>
      </c>
      <c r="C3" s="29"/>
      <c r="D3" s="30"/>
    </row>
    <row r="4" spans="1:4" ht="12.75">
      <c r="A4" s="1">
        <v>3</v>
      </c>
      <c r="B4" s="28">
        <v>141</v>
      </c>
      <c r="C4" s="29"/>
      <c r="D4" s="30"/>
    </row>
    <row r="5" spans="1:4" ht="12.75">
      <c r="A5" s="1">
        <v>4</v>
      </c>
      <c r="B5" s="28">
        <v>137</v>
      </c>
      <c r="C5" s="29"/>
      <c r="D5" s="30"/>
    </row>
    <row r="6" spans="1:4" ht="12.75">
      <c r="A6" s="1">
        <v>5</v>
      </c>
      <c r="B6" s="28">
        <v>101</v>
      </c>
      <c r="C6" s="29"/>
      <c r="D6" s="30"/>
    </row>
    <row r="7" spans="1:4" ht="12.75">
      <c r="A7" s="1">
        <v>6</v>
      </c>
      <c r="B7" s="28">
        <v>136</v>
      </c>
      <c r="C7" s="29"/>
      <c r="D7" s="30"/>
    </row>
    <row r="8" spans="1:4" ht="12.75">
      <c r="A8" s="1">
        <v>7</v>
      </c>
      <c r="B8" s="28">
        <v>138</v>
      </c>
      <c r="C8" s="29"/>
      <c r="D8" s="30"/>
    </row>
    <row r="9" spans="1:4" ht="12.75">
      <c r="A9" s="1">
        <v>8</v>
      </c>
      <c r="B9" s="28">
        <v>130</v>
      </c>
      <c r="C9" s="29"/>
      <c r="D9" s="30"/>
    </row>
    <row r="10" spans="1:4" ht="12.75">
      <c r="A10" s="1">
        <v>9</v>
      </c>
      <c r="B10" s="28">
        <v>144</v>
      </c>
      <c r="C10" s="29"/>
      <c r="D10" s="30"/>
    </row>
    <row r="11" spans="1:4" ht="12.75">
      <c r="A11" s="1">
        <v>10</v>
      </c>
      <c r="B11" s="28">
        <v>127</v>
      </c>
      <c r="C11" s="29"/>
      <c r="D11" s="30"/>
    </row>
    <row r="12" spans="1:4" ht="12.75">
      <c r="A12" s="1">
        <v>11</v>
      </c>
      <c r="B12" s="28">
        <v>135</v>
      </c>
      <c r="C12" s="29"/>
      <c r="D12" s="30"/>
    </row>
    <row r="13" spans="1:4" ht="12.75">
      <c r="A13" s="1">
        <v>12</v>
      </c>
      <c r="B13" s="28">
        <v>122</v>
      </c>
      <c r="C13" s="29"/>
      <c r="D13" s="30"/>
    </row>
    <row r="14" spans="1:4" ht="12.75">
      <c r="A14" s="1">
        <v>13</v>
      </c>
      <c r="B14" s="28">
        <v>128</v>
      </c>
      <c r="C14" s="29"/>
      <c r="D14" s="30"/>
    </row>
    <row r="15" spans="1:4" ht="12.75">
      <c r="A15" s="1">
        <v>14</v>
      </c>
      <c r="B15" s="28">
        <v>139</v>
      </c>
      <c r="C15" s="29"/>
      <c r="D15" s="30"/>
    </row>
    <row r="16" spans="1:4" ht="12.75">
      <c r="A16" s="1">
        <v>15</v>
      </c>
      <c r="B16" s="28">
        <v>127</v>
      </c>
      <c r="C16" s="29"/>
      <c r="D16" s="30"/>
    </row>
    <row r="17" spans="1:4" ht="12.75">
      <c r="A17" s="1">
        <v>16</v>
      </c>
      <c r="B17" s="28">
        <v>143</v>
      </c>
      <c r="C17" s="29"/>
      <c r="D17" s="30"/>
    </row>
    <row r="18" spans="1:4" ht="12.75">
      <c r="A18" s="1">
        <v>17</v>
      </c>
      <c r="B18" s="28">
        <v>133</v>
      </c>
      <c r="C18" s="29" t="s">
        <v>160</v>
      </c>
      <c r="D18" s="30"/>
    </row>
    <row r="19" spans="1:4" ht="12.75">
      <c r="A19" s="1">
        <v>18</v>
      </c>
      <c r="B19" s="28">
        <v>129</v>
      </c>
      <c r="C19" s="29" t="s">
        <v>160</v>
      </c>
      <c r="D19" s="30"/>
    </row>
    <row r="20" spans="1:4" ht="12.75">
      <c r="A20" s="1">
        <v>19</v>
      </c>
      <c r="B20" s="28">
        <v>106</v>
      </c>
      <c r="C20" s="29" t="s">
        <v>160</v>
      </c>
      <c r="D20" s="30"/>
    </row>
    <row r="21" spans="1:4" ht="12.75">
      <c r="A21" s="1">
        <v>20</v>
      </c>
      <c r="B21" s="28">
        <v>145</v>
      </c>
      <c r="C21" s="29" t="s">
        <v>159</v>
      </c>
      <c r="D21" s="30"/>
    </row>
    <row r="22" spans="1:4" ht="12.75">
      <c r="A22" s="1">
        <v>21</v>
      </c>
      <c r="B22" s="28">
        <v>108</v>
      </c>
      <c r="C22" s="29" t="s">
        <v>158</v>
      </c>
      <c r="D22" s="30"/>
    </row>
    <row r="23" spans="1:4" ht="12.75">
      <c r="A23" s="1">
        <v>22</v>
      </c>
      <c r="B23" s="28">
        <v>115</v>
      </c>
      <c r="C23" s="29" t="s">
        <v>157</v>
      </c>
      <c r="D23" s="30"/>
    </row>
    <row r="24" spans="1:4" ht="12.75">
      <c r="A24" s="1">
        <v>23</v>
      </c>
      <c r="B24" s="28">
        <v>114</v>
      </c>
      <c r="C24" s="29" t="s">
        <v>157</v>
      </c>
      <c r="D24" s="30"/>
    </row>
    <row r="25" spans="1:4" ht="12.75">
      <c r="A25" s="1">
        <v>24</v>
      </c>
      <c r="B25" s="28">
        <v>116</v>
      </c>
      <c r="C25" s="29" t="s">
        <v>156</v>
      </c>
      <c r="D25" s="30"/>
    </row>
    <row r="26" spans="1:4" ht="12.75">
      <c r="A26" s="1">
        <v>25</v>
      </c>
      <c r="B26" s="28"/>
      <c r="C26" s="29"/>
      <c r="D26" s="30"/>
    </row>
    <row r="27" spans="1:4" ht="12.75">
      <c r="A27" s="1">
        <v>26</v>
      </c>
      <c r="B27" s="28"/>
      <c r="C27" s="29"/>
      <c r="D27" s="30"/>
    </row>
    <row r="28" spans="1:4" ht="12.75">
      <c r="A28" s="1">
        <v>27</v>
      </c>
      <c r="B28" s="28"/>
      <c r="C28" s="29"/>
      <c r="D28" s="30"/>
    </row>
    <row r="29" spans="1:4" ht="12.75">
      <c r="A29" s="1">
        <v>28</v>
      </c>
      <c r="B29" s="28"/>
      <c r="C29" s="29"/>
      <c r="D29" s="30"/>
    </row>
    <row r="30" spans="1:4" ht="12.75">
      <c r="A30" s="1">
        <v>29</v>
      </c>
      <c r="B30" s="28"/>
      <c r="C30" s="29"/>
      <c r="D30" s="30"/>
    </row>
    <row r="31" spans="1:4" ht="12.75">
      <c r="A31" s="1">
        <v>30</v>
      </c>
      <c r="B31" s="28"/>
      <c r="C31" s="29"/>
      <c r="D31" s="30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7"/>
  <sheetViews>
    <sheetView showZeros="0" tabSelected="1" workbookViewId="0" topLeftCell="A22">
      <selection activeCell="A38" sqref="A38:IV43"/>
    </sheetView>
  </sheetViews>
  <sheetFormatPr defaultColWidth="11.421875" defaultRowHeight="12.75"/>
  <cols>
    <col min="1" max="1" width="11.421875" style="6" customWidth="1"/>
    <col min="2" max="2" width="4.421875" style="6" customWidth="1"/>
    <col min="3" max="3" width="4.8515625" style="6" customWidth="1"/>
    <col min="4" max="4" width="1.7109375" style="6" customWidth="1"/>
    <col min="5" max="5" width="14.7109375" style="6" customWidth="1"/>
    <col min="6" max="6" width="1.7109375" style="6" customWidth="1"/>
    <col min="7" max="7" width="10.7109375" style="6" customWidth="1"/>
    <col min="8" max="8" width="1.7109375" style="6" customWidth="1"/>
    <col min="9" max="9" width="14.7109375" style="6" customWidth="1"/>
    <col min="10" max="10" width="11.00390625" style="6" customWidth="1"/>
    <col min="11" max="11" width="14.140625" style="6" customWidth="1"/>
    <col min="12" max="16384" width="11.421875" style="6" customWidth="1"/>
  </cols>
  <sheetData>
    <row r="1" ht="12.75"/>
    <row r="2" ht="12.75"/>
    <row r="3" ht="12.75"/>
    <row r="4" spans="1:11" ht="13.5" thickBo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2:10" s="8" customFormat="1" ht="12.75" customHeight="1">
      <c r="B6" s="8" t="s">
        <v>1</v>
      </c>
      <c r="F6" s="39" t="s">
        <v>2</v>
      </c>
      <c r="G6" s="39"/>
      <c r="H6" s="39"/>
      <c r="I6" s="9" t="s">
        <v>3</v>
      </c>
      <c r="J6" s="10">
        <f ca="1">TODAY()</f>
        <v>42204</v>
      </c>
    </row>
    <row r="7" ht="12.75">
      <c r="I7" s="11"/>
    </row>
    <row r="8" spans="1:11" ht="27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 customHeight="1">
      <c r="A9" s="12"/>
      <c r="B9" s="12"/>
      <c r="C9" s="12"/>
      <c r="D9" s="12"/>
      <c r="E9" s="12"/>
      <c r="F9" s="12"/>
      <c r="G9" s="12"/>
      <c r="H9" s="12"/>
      <c r="I9" s="12"/>
      <c r="J9" s="20"/>
      <c r="K9" s="12"/>
    </row>
    <row r="10" spans="1:10" ht="18">
      <c r="A10" s="13" t="s">
        <v>33</v>
      </c>
      <c r="D10" s="21"/>
      <c r="E10" s="22" t="s">
        <v>46</v>
      </c>
      <c r="F10" s="21"/>
      <c r="G10" s="21"/>
      <c r="H10" s="21"/>
      <c r="I10" s="21"/>
      <c r="J10" s="21"/>
    </row>
    <row r="11" spans="1:5" ht="15" customHeight="1">
      <c r="A11" s="13"/>
      <c r="E11" s="6" t="s">
        <v>49</v>
      </c>
    </row>
    <row r="12" spans="1:11" s="15" customFormat="1" ht="18">
      <c r="A12" s="13" t="s">
        <v>5</v>
      </c>
      <c r="B12" s="23" t="s">
        <v>133</v>
      </c>
      <c r="C12" s="24"/>
      <c r="D12" s="24"/>
      <c r="E12" s="24"/>
      <c r="F12" s="24"/>
      <c r="G12" s="14"/>
      <c r="H12" s="14" t="s">
        <v>6</v>
      </c>
      <c r="I12" s="25">
        <f>Einlauf!D2</f>
        <v>44.1</v>
      </c>
      <c r="J12" s="14" t="s">
        <v>7</v>
      </c>
      <c r="K12" s="26" t="str">
        <f>Einlauf!C2</f>
        <v>1:02,43 Std.</v>
      </c>
    </row>
    <row r="13" s="15" customFormat="1" ht="18"/>
    <row r="14" spans="1:11" s="15" customFormat="1" ht="18">
      <c r="A14" s="16" t="s">
        <v>8</v>
      </c>
      <c r="B14" s="16" t="s">
        <v>9</v>
      </c>
      <c r="C14" s="17">
        <f>IF(ISBLANK(Einlauf!B2),0,Einlauf!B2)</f>
        <v>132</v>
      </c>
      <c r="D14" s="17"/>
      <c r="E14" s="17" t="str">
        <f>IF(C14=0," ",VLOOKUP(C14,Startliste!$A:$D,2,FALSE))</f>
        <v>Schewe</v>
      </c>
      <c r="F14" s="17"/>
      <c r="G14" s="17" t="str">
        <f>IF(C14=0," ",VLOOKUP(C14,Startliste!$A:$D,3,FALSE))</f>
        <v>Denny</v>
      </c>
      <c r="H14" s="17"/>
      <c r="I14" s="17" t="str">
        <f>IF(C14=0," ",VLOOKUP(C14,Startliste!$A:$D,4,FALSE))</f>
        <v>OSC Cyclingteam Potsdam</v>
      </c>
      <c r="J14" s="17"/>
      <c r="K14" s="27" t="s">
        <v>42</v>
      </c>
    </row>
    <row r="15" spans="1:11" s="15" customFormat="1" ht="18">
      <c r="A15" s="18" t="s">
        <v>11</v>
      </c>
      <c r="B15" s="18" t="s">
        <v>9</v>
      </c>
      <c r="C15" s="17">
        <f>IF(ISBLANK(Einlauf!B3),0,Einlauf!B3)</f>
        <v>126</v>
      </c>
      <c r="D15" s="17"/>
      <c r="E15" s="17" t="str">
        <f>IF(C15=0," ",VLOOKUP(C15,Startliste!$A:$D,2,FALSE))</f>
        <v>Kuhn</v>
      </c>
      <c r="F15" s="17"/>
      <c r="G15" s="17" t="str">
        <f>IF(C15=0," ",VLOOKUP(C15,Startliste!$A:$D,3,FALSE))</f>
        <v>Björn</v>
      </c>
      <c r="H15" s="17"/>
      <c r="I15" s="17" t="str">
        <f>IF(C15=0," ",VLOOKUP(C15,Startliste!$A:$D,4,FALSE))</f>
        <v>Tacx Racing Germany</v>
      </c>
      <c r="J15" s="17"/>
      <c r="K15" s="27">
        <f>Einlauf!C3</f>
        <v>0</v>
      </c>
    </row>
    <row r="16" spans="1:11" s="15" customFormat="1" ht="18">
      <c r="A16" s="18" t="s">
        <v>10</v>
      </c>
      <c r="B16" s="18" t="s">
        <v>9</v>
      </c>
      <c r="C16" s="17">
        <f>IF(ISBLANK(Einlauf!B4),0,Einlauf!B4)</f>
        <v>141</v>
      </c>
      <c r="D16" s="17"/>
      <c r="E16" s="17" t="str">
        <f>IF(C16=0," ",VLOOKUP(C16,Startliste!$A:$D,2,FALSE))</f>
        <v>Jahn</v>
      </c>
      <c r="F16" s="17"/>
      <c r="G16" s="17" t="str">
        <f>IF(C16=0," ",VLOOKUP(C16,Startliste!$A:$D,3,FALSE))</f>
        <v>Mario</v>
      </c>
      <c r="H16" s="17"/>
      <c r="I16" s="17" t="str">
        <f>IF(C16=0," ",VLOOKUP(C16,Startliste!$A:$D,4,FALSE))</f>
        <v>Tacx Racing Germany</v>
      </c>
      <c r="J16" s="17"/>
      <c r="K16" s="27">
        <f>Einlauf!C4</f>
        <v>0</v>
      </c>
    </row>
    <row r="17" spans="1:11" s="15" customFormat="1" ht="18">
      <c r="A17" s="18" t="s">
        <v>12</v>
      </c>
      <c r="B17" s="18" t="s">
        <v>9</v>
      </c>
      <c r="C17" s="17">
        <f>IF(ISBLANK(Einlauf!B5),0,Einlauf!B5)</f>
        <v>137</v>
      </c>
      <c r="D17" s="17"/>
      <c r="E17" s="17" t="str">
        <f>IF(C17=0," ",VLOOKUP(C17,Startliste!$A:$D,2,FALSE))</f>
        <v>Baumann</v>
      </c>
      <c r="F17" s="17"/>
      <c r="G17" s="17" t="str">
        <f>IF(C17=0," ",VLOOKUP(C17,Startliste!$A:$D,3,FALSE))</f>
        <v>Marco</v>
      </c>
      <c r="H17" s="17"/>
      <c r="I17" s="17" t="str">
        <f>IF(C17=0," ",VLOOKUP(C17,Startliste!$A:$D,4,FALSE))</f>
        <v>ohne</v>
      </c>
      <c r="J17" s="17"/>
      <c r="K17" s="27">
        <f>Einlauf!C5</f>
        <v>0</v>
      </c>
    </row>
    <row r="18" spans="1:11" s="15" customFormat="1" ht="18">
      <c r="A18" s="18" t="s">
        <v>13</v>
      </c>
      <c r="B18" s="18" t="s">
        <v>9</v>
      </c>
      <c r="C18" s="17">
        <f>IF(ISBLANK(Einlauf!B6),0,Einlauf!B6)</f>
        <v>101</v>
      </c>
      <c r="D18" s="17"/>
      <c r="E18" s="17" t="str">
        <f>IF(C18=0," ",VLOOKUP(C18,Startliste!$A:$D,2,FALSE))</f>
        <v>Willenbrock</v>
      </c>
      <c r="F18" s="17"/>
      <c r="G18" s="17" t="str">
        <f>IF(C18=0," ",VLOOKUP(C18,Startliste!$A:$D,3,FALSE))</f>
        <v>Christian</v>
      </c>
      <c r="H18" s="17"/>
      <c r="I18" s="17" t="str">
        <f>IF(C18=0," ",VLOOKUP(C18,Startliste!$A:$D,4,FALSE))</f>
        <v>BRC Endspurt</v>
      </c>
      <c r="J18" s="17"/>
      <c r="K18" s="27">
        <f>Einlauf!C6</f>
        <v>0</v>
      </c>
    </row>
    <row r="19" spans="1:11" s="15" customFormat="1" ht="18">
      <c r="A19" s="18" t="s">
        <v>14</v>
      </c>
      <c r="B19" s="18" t="s">
        <v>9</v>
      </c>
      <c r="C19" s="17">
        <f>IF(ISBLANK(Einlauf!B7),0,Einlauf!B7)</f>
        <v>136</v>
      </c>
      <c r="D19" s="17"/>
      <c r="E19" s="17" t="str">
        <f>IF(C19=0," ",VLOOKUP(C19,Startliste!$A:$D,2,FALSE))</f>
        <v>Heller</v>
      </c>
      <c r="F19" s="17"/>
      <c r="G19" s="17" t="str">
        <f>IF(C19=0," ",VLOOKUP(C19,Startliste!$A:$D,3,FALSE))</f>
        <v>Jens</v>
      </c>
      <c r="H19" s="17"/>
      <c r="I19" s="17" t="str">
        <f>IF(C19=0," ",VLOOKUP(C19,Startliste!$A:$D,4,FALSE))</f>
        <v>Berlin Racing Team- TSC</v>
      </c>
      <c r="J19" s="17"/>
      <c r="K19" s="27">
        <f>Einlauf!C7</f>
        <v>0</v>
      </c>
    </row>
    <row r="20" spans="1:11" s="15" customFormat="1" ht="18">
      <c r="A20" s="18" t="s">
        <v>15</v>
      </c>
      <c r="B20" s="18" t="s">
        <v>9</v>
      </c>
      <c r="C20" s="17">
        <f>IF(ISBLANK(Einlauf!B8),0,Einlauf!B8)</f>
        <v>138</v>
      </c>
      <c r="D20" s="17"/>
      <c r="E20" s="17" t="str">
        <f>IF(C20=0," ",VLOOKUP(C20,Startliste!$A:$D,2,FALSE))</f>
        <v>Johrden</v>
      </c>
      <c r="F20" s="17"/>
      <c r="G20" s="17" t="str">
        <f>IF(C20=0," ",VLOOKUP(C20,Startliste!$A:$D,3,FALSE))</f>
        <v>Patrick</v>
      </c>
      <c r="H20" s="17"/>
      <c r="I20" s="17" t="str">
        <f>IF(C20=0," ",VLOOKUP(C20,Startliste!$A:$D,4,FALSE))</f>
        <v>PSV Racing Team</v>
      </c>
      <c r="J20" s="17"/>
      <c r="K20" s="27">
        <f>Einlauf!C8</f>
        <v>0</v>
      </c>
    </row>
    <row r="21" spans="1:11" s="15" customFormat="1" ht="18">
      <c r="A21" s="18" t="s">
        <v>16</v>
      </c>
      <c r="B21" s="18" t="s">
        <v>9</v>
      </c>
      <c r="C21" s="17">
        <f>IF(ISBLANK(Einlauf!B9),0,Einlauf!B9)</f>
        <v>130</v>
      </c>
      <c r="D21" s="17"/>
      <c r="E21" s="17" t="str">
        <f>IF(C21=0," ",VLOOKUP(C21,Startliste!$A:$D,2,FALSE))</f>
        <v>Lust</v>
      </c>
      <c r="F21" s="17"/>
      <c r="G21" s="17" t="str">
        <f>IF(C21=0," ",VLOOKUP(C21,Startliste!$A:$D,3,FALSE))</f>
        <v>Michael</v>
      </c>
      <c r="H21" s="17"/>
      <c r="I21" s="17" t="str">
        <f>IF(C21=0," ",VLOOKUP(C21,Startliste!$A:$D,4,FALSE))</f>
        <v>RSV Eberswalde</v>
      </c>
      <c r="J21" s="17"/>
      <c r="K21" s="27">
        <f>Einlauf!C9</f>
        <v>0</v>
      </c>
    </row>
    <row r="22" spans="1:11" s="15" customFormat="1" ht="18">
      <c r="A22" s="18" t="s">
        <v>17</v>
      </c>
      <c r="B22" s="18" t="s">
        <v>9</v>
      </c>
      <c r="C22" s="17">
        <f>IF(ISBLANK(Einlauf!B10),0,Einlauf!B10)</f>
        <v>144</v>
      </c>
      <c r="D22" s="17"/>
      <c r="E22" s="17" t="str">
        <f>IF(C22=0," ",VLOOKUP(C22,Startliste!$A:$D,2,FALSE))</f>
        <v>Annias</v>
      </c>
      <c r="F22" s="17"/>
      <c r="G22" s="17" t="str">
        <f>IF(C22=0," ",VLOOKUP(C22,Startliste!$A:$D,3,FALSE))</f>
        <v>Jan</v>
      </c>
      <c r="H22" s="17"/>
      <c r="I22" s="17" t="str">
        <f>IF(C22=0," ",VLOOKUP(C22,Startliste!$A:$D,4,FALSE))</f>
        <v>Tacx Racing Germany</v>
      </c>
      <c r="J22" s="17"/>
      <c r="K22" s="27">
        <f>Einlauf!C10</f>
        <v>0</v>
      </c>
    </row>
    <row r="23" spans="1:11" s="15" customFormat="1" ht="18">
      <c r="A23" s="18" t="s">
        <v>18</v>
      </c>
      <c r="B23" s="18" t="s">
        <v>9</v>
      </c>
      <c r="C23" s="17">
        <f>IF(ISBLANK(Einlauf!B11),0,Einlauf!B11)</f>
        <v>127</v>
      </c>
      <c r="D23" s="17"/>
      <c r="E23" s="17" t="str">
        <f>IF(C23=0," ",VLOOKUP(C23,Startliste!$A:$D,2,FALSE))</f>
        <v>Michel</v>
      </c>
      <c r="F23" s="17"/>
      <c r="G23" s="17" t="str">
        <f>IF(C23=0," ",VLOOKUP(C23,Startliste!$A:$D,3,FALSE))</f>
        <v>Sebastian  </v>
      </c>
      <c r="H23" s="17"/>
      <c r="I23" s="17" t="str">
        <f>IF(C23=0," ",VLOOKUP(C23,Startliste!$A:$D,4,FALSE))</f>
        <v>Team BRC Endspurt </v>
      </c>
      <c r="J23" s="17"/>
      <c r="K23" s="27">
        <f>Einlauf!C11</f>
        <v>0</v>
      </c>
    </row>
    <row r="24" spans="1:11" s="15" customFormat="1" ht="18">
      <c r="A24" s="18" t="s">
        <v>19</v>
      </c>
      <c r="B24" s="18" t="s">
        <v>9</v>
      </c>
      <c r="C24" s="17">
        <f>IF(ISBLANK(Einlauf!B12),0,Einlauf!B12)</f>
        <v>135</v>
      </c>
      <c r="D24" s="17"/>
      <c r="E24" s="17" t="str">
        <f>IF(C24=0," ",VLOOKUP(C24,Startliste!$A:$D,2,FALSE))</f>
        <v>Stenzel</v>
      </c>
      <c r="F24" s="17"/>
      <c r="G24" s="17" t="str">
        <f>IF(C24=0," ",VLOOKUP(C24,Startliste!$A:$D,3,FALSE))</f>
        <v>Eric</v>
      </c>
      <c r="H24" s="17"/>
      <c r="I24" s="17" t="str">
        <f>IF(C24=0," ",VLOOKUP(C24,Startliste!$A:$D,4,FALSE))</f>
        <v>Vattenfall</v>
      </c>
      <c r="J24" s="17"/>
      <c r="K24" s="27">
        <f>Einlauf!C12</f>
        <v>0</v>
      </c>
    </row>
    <row r="25" spans="1:11" s="15" customFormat="1" ht="18">
      <c r="A25" s="18" t="s">
        <v>20</v>
      </c>
      <c r="B25" s="18" t="s">
        <v>9</v>
      </c>
      <c r="C25" s="17">
        <f>IF(ISBLANK(Einlauf!B13),0,Einlauf!B13)</f>
        <v>122</v>
      </c>
      <c r="D25" s="17"/>
      <c r="E25" s="17" t="str">
        <f>IF(C25=0," ",VLOOKUP(C25,Startliste!$A:$D,2,FALSE))</f>
        <v>Nedew</v>
      </c>
      <c r="F25" s="17"/>
      <c r="G25" s="17" t="str">
        <f>IF(C25=0," ",VLOOKUP(C25,Startliste!$A:$D,3,FALSE))</f>
        <v>Schterion</v>
      </c>
      <c r="H25" s="17"/>
      <c r="I25" s="17" t="str">
        <f>IF(C25=0," ",VLOOKUP(C25,Startliste!$A:$D,4,FALSE))</f>
        <v>PSV-Cycling-Team Berlin</v>
      </c>
      <c r="J25" s="17"/>
      <c r="K25" s="27">
        <f>Einlauf!C13</f>
        <v>0</v>
      </c>
    </row>
    <row r="26" spans="1:11" s="15" customFormat="1" ht="18">
      <c r="A26" s="18" t="s">
        <v>21</v>
      </c>
      <c r="B26" s="18" t="s">
        <v>9</v>
      </c>
      <c r="C26" s="17">
        <f>IF(ISBLANK(Einlauf!B14),0,Einlauf!B14)</f>
        <v>128</v>
      </c>
      <c r="D26" s="17"/>
      <c r="E26" s="17" t="str">
        <f>IF(C26=0," ",VLOOKUP(C26,Startliste!$A:$D,2,FALSE))</f>
        <v>Heisig</v>
      </c>
      <c r="F26" s="17"/>
      <c r="G26" s="17" t="str">
        <f>IF(C26=0," ",VLOOKUP(C26,Startliste!$A:$D,3,FALSE))</f>
        <v>Carsten</v>
      </c>
      <c r="H26" s="17"/>
      <c r="I26" s="17" t="str">
        <f>IF(C26=0," ",VLOOKUP(C26,Startliste!$A:$D,4,FALSE))</f>
        <v>IDEALe Racer Berlin</v>
      </c>
      <c r="J26" s="17"/>
      <c r="K26" s="27">
        <f>Einlauf!C14</f>
        <v>0</v>
      </c>
    </row>
    <row r="27" spans="1:11" s="15" customFormat="1" ht="18">
      <c r="A27" s="18" t="s">
        <v>22</v>
      </c>
      <c r="B27" s="18" t="s">
        <v>9</v>
      </c>
      <c r="C27" s="17">
        <f>IF(ISBLANK(Einlauf!B15),0,Einlauf!B15)</f>
        <v>139</v>
      </c>
      <c r="D27" s="17"/>
      <c r="E27" s="17" t="str">
        <f>IF(C27=0," ",VLOOKUP(C27,Startliste!$A:$D,2,FALSE))</f>
        <v>Heller</v>
      </c>
      <c r="F27" s="17"/>
      <c r="G27" s="17" t="str">
        <f>IF(C27=0," ",VLOOKUP(C27,Startliste!$A:$D,3,FALSE))</f>
        <v>Markus</v>
      </c>
      <c r="H27" s="17"/>
      <c r="I27" s="17" t="str">
        <f>IF(C27=0," ",VLOOKUP(C27,Startliste!$A:$D,4,FALSE))</f>
        <v>Team Standart.</v>
      </c>
      <c r="J27" s="17"/>
      <c r="K27" s="27">
        <f>Einlauf!C15</f>
        <v>0</v>
      </c>
    </row>
    <row r="28" spans="1:11" s="15" customFormat="1" ht="18">
      <c r="A28" s="18" t="s">
        <v>23</v>
      </c>
      <c r="B28" s="18" t="s">
        <v>9</v>
      </c>
      <c r="C28" s="17">
        <f>IF(ISBLANK(Einlauf!B16),0,Einlauf!B16)</f>
        <v>127</v>
      </c>
      <c r="D28" s="17"/>
      <c r="E28" s="17" t="str">
        <f>IF(C28=0," ",VLOOKUP(C28,Startliste!$A:$D,2,FALSE))</f>
        <v>Michel</v>
      </c>
      <c r="F28" s="17"/>
      <c r="G28" s="17" t="str">
        <f>IF(C28=0," ",VLOOKUP(C28,Startliste!$A:$D,3,FALSE))</f>
        <v>Sebastian  </v>
      </c>
      <c r="H28" s="17"/>
      <c r="I28" s="17" t="str">
        <f>IF(C28=0," ",VLOOKUP(C28,Startliste!$A:$D,4,FALSE))</f>
        <v>Team BRC Endspurt </v>
      </c>
      <c r="J28" s="17"/>
      <c r="K28" s="27">
        <f>Einlauf!C16</f>
        <v>0</v>
      </c>
    </row>
    <row r="29" spans="1:11" s="15" customFormat="1" ht="18">
      <c r="A29" s="18" t="s">
        <v>24</v>
      </c>
      <c r="B29" s="18" t="s">
        <v>9</v>
      </c>
      <c r="C29" s="17">
        <f>IF(ISBLANK(Einlauf!B17),0,Einlauf!B17)</f>
        <v>143</v>
      </c>
      <c r="D29" s="17"/>
      <c r="E29" s="17" t="str">
        <f>IF(C29=0," ",VLOOKUP(C29,Startliste!$A:$D,2,FALSE))</f>
        <v>Kahl</v>
      </c>
      <c r="F29" s="17"/>
      <c r="G29" s="17" t="str">
        <f>IF(C29=0," ",VLOOKUP(C29,Startliste!$A:$D,3,FALSE))</f>
        <v>Mathias</v>
      </c>
      <c r="H29" s="17"/>
      <c r="I29" s="17" t="str">
        <f>IF(C29=0," ",VLOOKUP(C29,Startliste!$A:$D,4,FALSE))</f>
        <v>Mad Knixx</v>
      </c>
      <c r="J29" s="17"/>
      <c r="K29" s="27">
        <f>Einlauf!C17</f>
        <v>0</v>
      </c>
    </row>
    <row r="30" spans="1:11" s="15" customFormat="1" ht="18">
      <c r="A30" s="18" t="s">
        <v>25</v>
      </c>
      <c r="B30" s="18" t="s">
        <v>9</v>
      </c>
      <c r="C30" s="17">
        <f>IF(ISBLANK(Einlauf!B18),0,Einlauf!B18)</f>
        <v>133</v>
      </c>
      <c r="D30" s="17"/>
      <c r="E30" s="17" t="str">
        <f>IF(C30=0," ",VLOOKUP(C30,Startliste!$A:$D,2,FALSE))</f>
        <v>Dressel</v>
      </c>
      <c r="F30" s="17"/>
      <c r="G30" s="17" t="str">
        <f>IF(C30=0," ",VLOOKUP(C30,Startliste!$A:$D,3,FALSE))</f>
        <v>Steffen</v>
      </c>
      <c r="H30" s="17"/>
      <c r="I30" s="17" t="str">
        <f>IF(C30=0," ",VLOOKUP(C30,Startliste!$A:$D,4,FALSE))</f>
        <v>VEBS Cottbus Vattenfall</v>
      </c>
      <c r="J30" s="17"/>
      <c r="K30" s="27" t="str">
        <f>Einlauf!C18</f>
        <v>1 Rd zurück</v>
      </c>
    </row>
    <row r="31" spans="1:11" s="15" customFormat="1" ht="18">
      <c r="A31" s="18" t="s">
        <v>26</v>
      </c>
      <c r="B31" s="18" t="s">
        <v>9</v>
      </c>
      <c r="C31" s="17">
        <f>IF(ISBLANK(Einlauf!B19),0,Einlauf!B19)</f>
        <v>129</v>
      </c>
      <c r="D31" s="17"/>
      <c r="E31" s="17" t="str">
        <f>IF(C31=0," ",VLOOKUP(C31,Startliste!$A:$D,2,FALSE))</f>
        <v>Strenge</v>
      </c>
      <c r="F31" s="17"/>
      <c r="G31" s="17" t="str">
        <f>IF(C31=0," ",VLOOKUP(C31,Startliste!$A:$D,3,FALSE))</f>
        <v>Torsten </v>
      </c>
      <c r="H31" s="17"/>
      <c r="I31" s="17" t="str">
        <f>IF(C31=0," ",VLOOKUP(C31,Startliste!$A:$D,4,FALSE))</f>
        <v>RSV Eberswalde</v>
      </c>
      <c r="J31" s="17"/>
      <c r="K31" s="27" t="str">
        <f>Einlauf!C19</f>
        <v>1 Rd zurück</v>
      </c>
    </row>
    <row r="32" spans="1:11" s="15" customFormat="1" ht="18">
      <c r="A32" s="18" t="s">
        <v>27</v>
      </c>
      <c r="B32" s="18" t="s">
        <v>9</v>
      </c>
      <c r="C32" s="17">
        <f>IF(ISBLANK(Einlauf!B20),0,Einlauf!B20)</f>
        <v>106</v>
      </c>
      <c r="D32" s="17"/>
      <c r="E32" s="17" t="str">
        <f>IF(C32=0," ",VLOOKUP(C32,Startliste!$A:$D,2,FALSE))</f>
        <v>Hauke</v>
      </c>
      <c r="F32" s="17"/>
      <c r="G32" s="17" t="str">
        <f>IF(C32=0," ",VLOOKUP(C32,Startliste!$A:$D,3,FALSE))</f>
        <v>Dimitry</v>
      </c>
      <c r="H32" s="17"/>
      <c r="I32" s="17" t="str">
        <f>IF(C32=0," ",VLOOKUP(C32,Startliste!$A:$D,4,FALSE))</f>
        <v>SR Berlin</v>
      </c>
      <c r="J32" s="17"/>
      <c r="K32" s="27" t="str">
        <f>Einlauf!C20</f>
        <v>1 Rd zurück</v>
      </c>
    </row>
    <row r="33" spans="1:11" s="15" customFormat="1" ht="18">
      <c r="A33" s="18" t="s">
        <v>28</v>
      </c>
      <c r="B33" s="18" t="s">
        <v>9</v>
      </c>
      <c r="C33" s="17">
        <f>IF(ISBLANK(Einlauf!B21),0,Einlauf!B21)</f>
        <v>145</v>
      </c>
      <c r="D33" s="17"/>
      <c r="E33" s="17" t="str">
        <f>IF(C33=0," ",VLOOKUP(C33,Startliste!$A:$D,2,FALSE))</f>
        <v>Rosemeyer</v>
      </c>
      <c r="F33" s="17"/>
      <c r="G33" s="17" t="str">
        <f>IF(C33=0," ",VLOOKUP(C33,Startliste!$A:$D,3,FALSE))</f>
        <v>Frank</v>
      </c>
      <c r="H33" s="17"/>
      <c r="I33" s="17" t="str">
        <f>IF(C33=0," ",VLOOKUP(C33,Startliste!$A:$D,4,FALSE))</f>
        <v>ohne</v>
      </c>
      <c r="J33" s="17"/>
      <c r="K33" s="27" t="str">
        <f>Einlauf!C21</f>
        <v>2 Rd zurück</v>
      </c>
    </row>
    <row r="34" spans="1:11" s="15" customFormat="1" ht="18">
      <c r="A34" s="18" t="s">
        <v>29</v>
      </c>
      <c r="B34" s="18" t="s">
        <v>9</v>
      </c>
      <c r="C34" s="17">
        <f>IF(ISBLANK(Einlauf!B22),0,Einlauf!B22)</f>
        <v>108</v>
      </c>
      <c r="D34" s="17"/>
      <c r="E34" s="17" t="str">
        <f>IF(C34=0," ",VLOOKUP(C34,Startliste!$A:$D,2,FALSE))</f>
        <v>With</v>
      </c>
      <c r="F34" s="17"/>
      <c r="G34" s="17" t="str">
        <f>IF(C34=0," ",VLOOKUP(C34,Startliste!$A:$D,3,FALSE))</f>
        <v>Ratner</v>
      </c>
      <c r="H34" s="17"/>
      <c r="I34" s="17" t="str">
        <f>IF(C34=0," ",VLOOKUP(C34,Startliste!$A:$D,4,FALSE))</f>
        <v>Team Pirate</v>
      </c>
      <c r="J34" s="17"/>
      <c r="K34" s="27" t="str">
        <f>Einlauf!C22</f>
        <v>3 Rd zurück</v>
      </c>
    </row>
    <row r="35" spans="1:11" s="15" customFormat="1" ht="18">
      <c r="A35" s="18" t="s">
        <v>30</v>
      </c>
      <c r="B35" s="18" t="s">
        <v>9</v>
      </c>
      <c r="C35" s="17">
        <f>IF(ISBLANK(Einlauf!B23),0,Einlauf!B23)</f>
        <v>115</v>
      </c>
      <c r="D35" s="17"/>
      <c r="E35" s="17" t="str">
        <f>IF(C35=0," ",VLOOKUP(C35,Startliste!$A:$D,2,FALSE))</f>
        <v>Sczech</v>
      </c>
      <c r="F35" s="17"/>
      <c r="G35" s="17" t="str">
        <f>IF(C35=0," ",VLOOKUP(C35,Startliste!$A:$D,3,FALSE))</f>
        <v>Bernd</v>
      </c>
      <c r="H35" s="17"/>
      <c r="I35" s="17" t="str">
        <f>IF(C35=0," ",VLOOKUP(C35,Startliste!$A:$D,4,FALSE))</f>
        <v>ohne</v>
      </c>
      <c r="J35" s="17"/>
      <c r="K35" s="27" t="str">
        <f>Einlauf!C23</f>
        <v>6 Rd zurück</v>
      </c>
    </row>
    <row r="36" spans="1:11" s="15" customFormat="1" ht="18">
      <c r="A36" s="18" t="s">
        <v>31</v>
      </c>
      <c r="B36" s="18" t="s">
        <v>9</v>
      </c>
      <c r="C36" s="17">
        <f>IF(ISBLANK(Einlauf!B24),0,Einlauf!B24)</f>
        <v>114</v>
      </c>
      <c r="D36" s="17"/>
      <c r="E36" s="17" t="str">
        <f>IF(C36=0," ",VLOOKUP(C36,Startliste!$A:$D,2,FALSE))</f>
        <v>Mann</v>
      </c>
      <c r="F36" s="17"/>
      <c r="G36" s="17" t="str">
        <f>IF(C36=0," ",VLOOKUP(C36,Startliste!$A:$D,3,FALSE))</f>
        <v>Jürgen</v>
      </c>
      <c r="H36" s="17"/>
      <c r="I36" s="17" t="str">
        <f>IF(C36=0," ",VLOOKUP(C36,Startliste!$A:$D,4,FALSE))</f>
        <v>ohne</v>
      </c>
      <c r="J36" s="17"/>
      <c r="K36" s="27" t="str">
        <f>Einlauf!C24</f>
        <v>6 Rd zurück</v>
      </c>
    </row>
    <row r="37" spans="1:11" s="15" customFormat="1" ht="18">
      <c r="A37" s="18" t="s">
        <v>32</v>
      </c>
      <c r="B37" s="18" t="s">
        <v>9</v>
      </c>
      <c r="C37" s="17">
        <f>IF(ISBLANK(Einlauf!B25),0,Einlauf!B25)</f>
        <v>116</v>
      </c>
      <c r="D37" s="17"/>
      <c r="E37" s="17" t="str">
        <f>IF(C37=0," ",VLOOKUP(C37,Startliste!$A:$D,2,FALSE))</f>
        <v>Wilde</v>
      </c>
      <c r="F37" s="17"/>
      <c r="G37" s="17" t="str">
        <f>IF(C37=0," ",VLOOKUP(C37,Startliste!$A:$D,3,FALSE))</f>
        <v>Frank</v>
      </c>
      <c r="H37" s="17"/>
      <c r="I37" s="17" t="str">
        <f>IF(C37=0," ",VLOOKUP(C37,Startliste!$A:$D,4,FALSE))</f>
        <v>ohne</v>
      </c>
      <c r="J37" s="17"/>
      <c r="K37" s="27" t="str">
        <f>Einlauf!C25</f>
        <v>7 Rd zurück</v>
      </c>
    </row>
    <row r="38" spans="1:11" s="15" customFormat="1" ht="18">
      <c r="A38" s="18"/>
      <c r="B38" s="18"/>
      <c r="C38" s="17"/>
      <c r="D38" s="17"/>
      <c r="E38" s="17"/>
      <c r="F38" s="17"/>
      <c r="G38" s="17"/>
      <c r="H38" s="17"/>
      <c r="I38" s="17"/>
      <c r="J38" s="17"/>
      <c r="K38" s="27"/>
    </row>
    <row r="39" spans="1:11" s="15" customFormat="1" ht="18">
      <c r="A39" s="18"/>
      <c r="B39" s="18"/>
      <c r="C39" s="17"/>
      <c r="D39" s="17"/>
      <c r="E39" s="17"/>
      <c r="F39" s="17"/>
      <c r="G39" s="17"/>
      <c r="H39" s="17"/>
      <c r="I39" s="17"/>
      <c r="J39" s="17"/>
      <c r="K39" s="27"/>
    </row>
    <row r="40" spans="1:11" s="15" customFormat="1" ht="18">
      <c r="A40" s="18"/>
      <c r="B40" s="18"/>
      <c r="C40" s="17"/>
      <c r="D40" s="17"/>
      <c r="E40" s="17"/>
      <c r="F40" s="17"/>
      <c r="G40" s="17"/>
      <c r="H40" s="17"/>
      <c r="I40" s="17"/>
      <c r="J40" s="17"/>
      <c r="K40" s="27"/>
    </row>
    <row r="41" spans="1:11" s="15" customFormat="1" ht="18">
      <c r="A41" s="18"/>
      <c r="B41" s="18"/>
      <c r="C41" s="17"/>
      <c r="D41" s="17"/>
      <c r="E41" s="17"/>
      <c r="F41" s="17"/>
      <c r="G41" s="17"/>
      <c r="H41" s="17"/>
      <c r="I41" s="17"/>
      <c r="J41" s="17"/>
      <c r="K41" s="27"/>
    </row>
    <row r="42" spans="1:11" s="15" customFormat="1" ht="18">
      <c r="A42" s="18"/>
      <c r="B42" s="18"/>
      <c r="C42" s="17"/>
      <c r="D42" s="17"/>
      <c r="E42" s="17"/>
      <c r="F42" s="17"/>
      <c r="G42" s="17"/>
      <c r="H42" s="17"/>
      <c r="I42" s="17"/>
      <c r="J42" s="17"/>
      <c r="K42" s="27"/>
    </row>
    <row r="43" spans="1:11" s="15" customFormat="1" ht="18">
      <c r="A43" s="18"/>
      <c r="B43" s="18"/>
      <c r="C43" s="17"/>
      <c r="D43" s="17"/>
      <c r="E43" s="17"/>
      <c r="F43" s="17"/>
      <c r="G43" s="17"/>
      <c r="H43" s="17"/>
      <c r="I43" s="17"/>
      <c r="J43" s="17"/>
      <c r="K43" s="27"/>
    </row>
    <row r="44" ht="12.75">
      <c r="A44" s="11"/>
    </row>
    <row r="45" ht="12.75">
      <c r="A45" s="11"/>
    </row>
    <row r="46" spans="9:11" ht="12.75">
      <c r="I46" s="19"/>
      <c r="J46" s="19"/>
      <c r="K46" s="19"/>
    </row>
    <row r="47" spans="9:11" ht="12.75">
      <c r="I47" s="38" t="s">
        <v>34</v>
      </c>
      <c r="J47" s="38"/>
      <c r="K47" s="38"/>
    </row>
  </sheetData>
  <mergeCells count="4">
    <mergeCell ref="A4:K4"/>
    <mergeCell ref="A8:K8"/>
    <mergeCell ref="I47:K47"/>
    <mergeCell ref="F6:H6"/>
  </mergeCells>
  <printOptions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 Berliner Radsport Verband</dc:title>
  <dc:subject>Ergebnisprotokoll mit Startliste (verknüpft)</dc:subject>
  <dc:creator>Rolf Sonnenburg</dc:creator>
  <cp:keywords/>
  <dc:description>Berliner Radsport Verband
Ergebnisprotokoll mit Kopf BRV
Verknüpfung zur Startliste</dc:description>
  <cp:lastModifiedBy>Jury</cp:lastModifiedBy>
  <cp:lastPrinted>2015-07-19T11:45:41Z</cp:lastPrinted>
  <dcterms:created xsi:type="dcterms:W3CDTF">2000-03-28T19:46:11Z</dcterms:created>
  <dcterms:modified xsi:type="dcterms:W3CDTF">2015-07-19T11:45:43Z</dcterms:modified>
  <cp:category/>
  <cp:version/>
  <cp:contentType/>
  <cp:contentStatus/>
</cp:coreProperties>
</file>