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2"/>
  </bookViews>
  <sheets>
    <sheet name="Startliste" sheetId="1" r:id="rId1"/>
    <sheet name="Einlauf" sheetId="2" r:id="rId2"/>
    <sheet name="Ergebnis" sheetId="3" r:id="rId3"/>
  </sheets>
  <definedNames/>
  <calcPr fullCalcOnLoad="1"/>
</workbook>
</file>

<file path=xl/sharedStrings.xml><?xml version="1.0" encoding="utf-8"?>
<sst xmlns="http://schemas.openxmlformats.org/spreadsheetml/2006/main" count="501" uniqueCount="291">
  <si>
    <t>Paul - Heyse Straße 29 ; 10407 Berlin</t>
  </si>
  <si>
    <t>Landesverband Berlin</t>
  </si>
  <si>
    <t>Wettfahrausschuß</t>
  </si>
  <si>
    <t>Berlin, den</t>
  </si>
  <si>
    <t>Offizielles Ergebnis</t>
  </si>
  <si>
    <t>Klasse:</t>
  </si>
  <si>
    <t>km:</t>
  </si>
  <si>
    <t>Zeit:</t>
  </si>
  <si>
    <t>Sieger:</t>
  </si>
  <si>
    <t>Nr.</t>
  </si>
  <si>
    <t>3. Platz</t>
  </si>
  <si>
    <t>2.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</si>
  <si>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</si>
  <si>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</si>
  <si>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</si>
  <si>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</si>
  <si>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</si>
  <si>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</si>
  <si>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</si>
  <si>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11. Platz</t>
  </si>
  <si>
    <t>12. Platz</t>
  </si>
  <si>
    <t>13. Platz</t>
  </si>
  <si>
    <t>14. Platz</t>
  </si>
  <si>
    <t>15. Platz</t>
  </si>
  <si>
    <t>16. Platz</t>
  </si>
  <si>
    <t>17. Platz</t>
  </si>
  <si>
    <t>18. Platz</t>
  </si>
  <si>
    <t>19. Platz</t>
  </si>
  <si>
    <t>20. Platz</t>
  </si>
  <si>
    <t>21. Platz</t>
  </si>
  <si>
    <t>22. Platz</t>
  </si>
  <si>
    <t>23. Platz</t>
  </si>
  <si>
    <t>24. Platz</t>
  </si>
  <si>
    <t>25. Platz</t>
  </si>
  <si>
    <t>26. Platz</t>
  </si>
  <si>
    <t>27. Platz</t>
  </si>
  <si>
    <t>28. Platz</t>
  </si>
  <si>
    <t>29. Platz</t>
  </si>
  <si>
    <t>30. Platz</t>
  </si>
  <si>
    <t>Veranstaltung:</t>
  </si>
  <si>
    <t>Start-Nr.</t>
  </si>
  <si>
    <t>Name</t>
  </si>
  <si>
    <t>Vorname</t>
  </si>
  <si>
    <t>Zeit/Punkte</t>
  </si>
  <si>
    <t>Start-Nummer</t>
  </si>
  <si>
    <t>Platz</t>
  </si>
  <si>
    <t>Rennkilometer</t>
  </si>
  <si>
    <t xml:space="preserve"> </t>
  </si>
  <si>
    <t>&lt;== Hier Rennkilometer eintragen !</t>
  </si>
  <si>
    <t>Verein</t>
  </si>
  <si>
    <t>NRVg. Luisenstadt 1910 e.V.</t>
  </si>
  <si>
    <t>SC Berlin e.V.</t>
  </si>
  <si>
    <t>Johannes</t>
  </si>
  <si>
    <t>Schneider</t>
  </si>
  <si>
    <t>Max</t>
  </si>
  <si>
    <t>Müller</t>
  </si>
  <si>
    <t>Tom</t>
  </si>
  <si>
    <t>Berliner TSC e.V.</t>
  </si>
  <si>
    <t>Marvin</t>
  </si>
  <si>
    <t>SVg. Zehlendorfer Eichhörnchen e.V.</t>
  </si>
  <si>
    <t>Schulz</t>
  </si>
  <si>
    <t>Christopher</t>
  </si>
  <si>
    <t>Radteam Cöpenick</t>
  </si>
  <si>
    <t>Rund um die Neukölln Arcaden; 58. Rollberg-Rennen</t>
  </si>
  <si>
    <t>Jan</t>
  </si>
  <si>
    <t>Maximilian</t>
  </si>
  <si>
    <t>RSV Gütersloh 1931 e.V.</t>
  </si>
  <si>
    <t>Fabian</t>
  </si>
  <si>
    <t>Eric</t>
  </si>
  <si>
    <t>Marcel</t>
  </si>
  <si>
    <t>Martin</t>
  </si>
  <si>
    <t>Christian</t>
  </si>
  <si>
    <t>Andreas</t>
  </si>
  <si>
    <t>Sebastian</t>
  </si>
  <si>
    <t>Björn</t>
  </si>
  <si>
    <t>Michael</t>
  </si>
  <si>
    <t>Steffen</t>
  </si>
  <si>
    <t>Oliver</t>
  </si>
  <si>
    <t>Benjamin</t>
  </si>
  <si>
    <t>Luca</t>
  </si>
  <si>
    <t>Erik</t>
  </si>
  <si>
    <t>Florian</t>
  </si>
  <si>
    <t>Sascha</t>
  </si>
  <si>
    <t>Alexander</t>
  </si>
  <si>
    <t>Willi</t>
  </si>
  <si>
    <t>RV Lichterfelde-Steglitz 1894 e.V.</t>
  </si>
  <si>
    <t>Hermann Egers Gedenkrennen</t>
  </si>
  <si>
    <t>Elite KT / A / B / C</t>
  </si>
  <si>
    <t>Klasse</t>
  </si>
  <si>
    <t>Blažej</t>
  </si>
  <si>
    <t>David</t>
  </si>
  <si>
    <t>CK Príbram Fany Gastro – KT  Team</t>
  </si>
  <si>
    <t>KT</t>
  </si>
  <si>
    <t>Boubal</t>
  </si>
  <si>
    <t>Hebík</t>
  </si>
  <si>
    <t>Kasperkiewicz</t>
  </si>
  <si>
    <t>Maciej</t>
  </si>
  <si>
    <t>Malik</t>
  </si>
  <si>
    <t>Róbert</t>
  </si>
  <si>
    <t>Modlitba</t>
  </si>
  <si>
    <t>Vojtech</t>
  </si>
  <si>
    <t>Okrouhlickým</t>
  </si>
  <si>
    <t>Tomáš</t>
  </si>
  <si>
    <t>Smola</t>
  </si>
  <si>
    <t>Lukáš</t>
  </si>
  <si>
    <t>Pria</t>
  </si>
  <si>
    <t>Lars</t>
  </si>
  <si>
    <t>Rietumu-Delfin</t>
  </si>
  <si>
    <t>Team Hrinkow Advarics</t>
  </si>
  <si>
    <t>Walsleben</t>
  </si>
  <si>
    <t>KT-Team Stuttgart</t>
  </si>
  <si>
    <t>Werda</t>
  </si>
  <si>
    <t>Team Stölting</t>
  </si>
  <si>
    <t>Grasmann</t>
  </si>
  <si>
    <t>Team Maloja Pushbikers</t>
  </si>
  <si>
    <t>A</t>
  </si>
  <si>
    <t>Kenzler</t>
  </si>
  <si>
    <t>Arne</t>
  </si>
  <si>
    <t>Kalz</t>
  </si>
  <si>
    <t>Jung</t>
  </si>
  <si>
    <t>Postsportverein Görlitz e.V. - Radsport -</t>
  </si>
  <si>
    <t>Kohnen</t>
  </si>
  <si>
    <t>RC Durch 1901 Köln-Weidenpesch e.V.</t>
  </si>
  <si>
    <t>Carstensen</t>
  </si>
  <si>
    <t>Lucas</t>
  </si>
  <si>
    <t>RG KED-Stevens Rad Team Berlin</t>
  </si>
  <si>
    <t>Donath</t>
  </si>
  <si>
    <t>Felix</t>
  </si>
  <si>
    <t>Niederlag</t>
  </si>
  <si>
    <t>Hench</t>
  </si>
  <si>
    <t xml:space="preserve">Christoph </t>
  </si>
  <si>
    <t>Team Jäger und Keppel - Wipotec</t>
  </si>
  <si>
    <t>Bauer</t>
  </si>
  <si>
    <t>Team Ur-Krostitzer Giant</t>
  </si>
  <si>
    <t>Baumann</t>
  </si>
  <si>
    <t>Gaebel</t>
  </si>
  <si>
    <t>Stefan</t>
  </si>
  <si>
    <t>Heider</t>
  </si>
  <si>
    <t>Mohs</t>
  </si>
  <si>
    <t>Rödel</t>
  </si>
  <si>
    <t>Henner</t>
  </si>
  <si>
    <t>Wernicke</t>
  </si>
  <si>
    <t>Renzo</t>
  </si>
  <si>
    <t>Wiele</t>
  </si>
  <si>
    <t>Mathias</t>
  </si>
  <si>
    <t>Tiedtke</t>
  </si>
  <si>
    <t>Cervenka</t>
  </si>
  <si>
    <t>AC SPARTA PRAG - Cycling      -KT-</t>
  </si>
  <si>
    <t>Fiala</t>
  </si>
  <si>
    <t>Petr</t>
  </si>
  <si>
    <t>Holub</t>
  </si>
  <si>
    <t>Tomas</t>
  </si>
  <si>
    <t>Honzik</t>
  </si>
  <si>
    <t>Jokub</t>
  </si>
  <si>
    <t>Stohr</t>
  </si>
  <si>
    <t>Pavel</t>
  </si>
  <si>
    <t>Nesveda</t>
  </si>
  <si>
    <t>Jiri</t>
  </si>
  <si>
    <t>Ryba</t>
  </si>
  <si>
    <t>Viktorin</t>
  </si>
  <si>
    <t>Vaclav</t>
  </si>
  <si>
    <t>Essig</t>
  </si>
  <si>
    <t>B</t>
  </si>
  <si>
    <t xml:space="preserve">Julian </t>
  </si>
  <si>
    <t>Corinth</t>
  </si>
  <si>
    <t>Yannic</t>
  </si>
  <si>
    <t>Kretschy</t>
  </si>
  <si>
    <t>Köhler</t>
  </si>
  <si>
    <t>OSC Potsdam Luftschiffhafen e.V. - Radsport -</t>
  </si>
  <si>
    <t>Dörrer</t>
  </si>
  <si>
    <t>Tobias</t>
  </si>
  <si>
    <t>Romahn</t>
  </si>
  <si>
    <t>Schröder</t>
  </si>
  <si>
    <t>Wilhelms</t>
  </si>
  <si>
    <t>Andy</t>
  </si>
  <si>
    <t>RSC Hildesheim e.V.</t>
  </si>
  <si>
    <t>Stehlin</t>
  </si>
  <si>
    <t>Yannik Marcel</t>
  </si>
  <si>
    <t>Team P&amp;S Team Thüringen</t>
  </si>
  <si>
    <t>C</t>
  </si>
  <si>
    <t>Weber</t>
  </si>
  <si>
    <t>Marko</t>
  </si>
  <si>
    <t>PSV 90 Neubrandenburg e.V.</t>
  </si>
  <si>
    <t>Lehnen</t>
  </si>
  <si>
    <t>Niklas</t>
  </si>
  <si>
    <t>Pulheimer SC 1924/57 e.V.</t>
  </si>
  <si>
    <t>Apel</t>
  </si>
  <si>
    <t>Leder</t>
  </si>
  <si>
    <t>Manuel</t>
  </si>
  <si>
    <t>Lenz</t>
  </si>
  <si>
    <t>Konrad</t>
  </si>
  <si>
    <t>Rudolph</t>
  </si>
  <si>
    <t>Justin</t>
  </si>
  <si>
    <t>Bräuer</t>
  </si>
  <si>
    <t>Kinzel</t>
  </si>
  <si>
    <t>Joern</t>
  </si>
  <si>
    <t>RC Berliner Bär e.V.</t>
  </si>
  <si>
    <t>Reuß</t>
  </si>
  <si>
    <t>Jörn</t>
  </si>
  <si>
    <t>Rockefeller Cycling Team</t>
  </si>
  <si>
    <t>Ulzen</t>
  </si>
  <si>
    <t>Victor</t>
  </si>
  <si>
    <t>Zippan</t>
  </si>
  <si>
    <t>Delfs</t>
  </si>
  <si>
    <t>Tjorden</t>
  </si>
  <si>
    <t>Gerth</t>
  </si>
  <si>
    <t>Hähnel</t>
  </si>
  <si>
    <t>Frederik</t>
  </si>
  <si>
    <t>Pohl</t>
  </si>
  <si>
    <t>Räth</t>
  </si>
  <si>
    <t>Thielebeule</t>
  </si>
  <si>
    <t>RG OSC-Cyclingteam</t>
  </si>
  <si>
    <t>Winkler</t>
  </si>
  <si>
    <t>Wilhelm</t>
  </si>
  <si>
    <t>Possin</t>
  </si>
  <si>
    <t>Wust</t>
  </si>
  <si>
    <t xml:space="preserve">Steffen </t>
  </si>
  <si>
    <t>Scheinpflug</t>
  </si>
  <si>
    <t>Axel</t>
  </si>
  <si>
    <t>BL - Cycling Team Sachsen</t>
  </si>
  <si>
    <t>Kurth</t>
  </si>
  <si>
    <t>Timo</t>
  </si>
  <si>
    <t>MC Pirate e.V.</t>
  </si>
  <si>
    <t>Tietje</t>
  </si>
  <si>
    <t xml:space="preserve">Jens Ole </t>
  </si>
  <si>
    <t>Hallzig Express e.V.</t>
  </si>
  <si>
    <t>Junge</t>
  </si>
  <si>
    <t>Jürß</t>
  </si>
  <si>
    <t>Malte</t>
  </si>
  <si>
    <t>Schubert</t>
  </si>
  <si>
    <t>Thiel</t>
  </si>
  <si>
    <t>André</t>
  </si>
  <si>
    <t>Wotschke</t>
  </si>
  <si>
    <t>RC Endspurt Herford 1954 e.V.</t>
  </si>
  <si>
    <t>Bolle</t>
  </si>
  <si>
    <t>Robert</t>
  </si>
  <si>
    <t>Bredlau</t>
  </si>
  <si>
    <t>Ehlers</t>
  </si>
  <si>
    <t>Opitz</t>
  </si>
  <si>
    <t>Konrad Michael</t>
  </si>
  <si>
    <t>Vöks</t>
  </si>
  <si>
    <t>Hendrik</t>
  </si>
  <si>
    <t>Wirth</t>
  </si>
  <si>
    <t>Lorenz Elias</t>
  </si>
  <si>
    <t>Eickelberg</t>
  </si>
  <si>
    <t>RSV Braunschweig 1923 e.V.</t>
  </si>
  <si>
    <t>Ventker</t>
  </si>
  <si>
    <t>Hosemann</t>
  </si>
  <si>
    <t>RV Berlin 1888 e.V.</t>
  </si>
  <si>
    <t>Stiehr</t>
  </si>
  <si>
    <t>Schachtebeck</t>
  </si>
  <si>
    <t>Nils</t>
  </si>
  <si>
    <t>Tuspo Weende e.V. Göttingen</t>
  </si>
  <si>
    <t>Dlask</t>
  </si>
  <si>
    <t>Jindrich</t>
  </si>
  <si>
    <t>Thömel</t>
  </si>
  <si>
    <t>Tino</t>
  </si>
  <si>
    <t>RTS-Santic</t>
  </si>
  <si>
    <t>Harnisch</t>
  </si>
  <si>
    <t>Daniel</t>
  </si>
  <si>
    <t>SC DHfK Leipzig</t>
  </si>
  <si>
    <t>Lätsch</t>
  </si>
  <si>
    <t>Postsport Görlitz</t>
  </si>
  <si>
    <t>Ritschel</t>
  </si>
  <si>
    <t>RSV AC Leipzig</t>
  </si>
  <si>
    <t>Schormmalz</t>
  </si>
  <si>
    <t>2:20,04 Std.</t>
  </si>
  <si>
    <t>2:20,43 Std.</t>
  </si>
  <si>
    <t>2:20,10 Std.</t>
  </si>
  <si>
    <t>2:20,50 Std.</t>
  </si>
  <si>
    <t>2:21,02 Std.</t>
  </si>
  <si>
    <t>2:22,58 Std.</t>
  </si>
  <si>
    <t>2:23,26 Std.</t>
  </si>
  <si>
    <t>1 Rd zurück</t>
  </si>
  <si>
    <t>2 Rd zurück</t>
  </si>
  <si>
    <t>3 Rd zurück</t>
  </si>
  <si>
    <t>4 Rd zurück</t>
  </si>
  <si>
    <t>5 Rd zurück</t>
  </si>
  <si>
    <t>11 Rd zurück</t>
  </si>
  <si>
    <t>31. Platz</t>
  </si>
  <si>
    <t>32. Platz</t>
  </si>
  <si>
    <t>33. Platz</t>
  </si>
  <si>
    <t>34. Platz</t>
  </si>
  <si>
    <t>35. Platz</t>
  </si>
  <si>
    <t>36. Platz</t>
  </si>
  <si>
    <t>37. Platz</t>
  </si>
  <si>
    <t>38. Platz</t>
  </si>
  <si>
    <t>39. Platz</t>
  </si>
  <si>
    <t>40. Platz</t>
  </si>
  <si>
    <t>41. Platz</t>
  </si>
  <si>
    <t>42. Platz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</si>
</sst>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8">
    <font>
      <sz val="10"/>
      <name val="Arial"/>
      <family val="0"/>
    </font>
    <font>
      <sz val="8"/>
      <name val="Arial"/>
      <family val="2"/>
    </font>
    <font>
      <b/>
      <i/>
      <sz val="20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8</xdr:col>
      <xdr:colOff>1838325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038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85">
      <selection activeCell="I115" sqref="I115"/>
    </sheetView>
  </sheetViews>
  <sheetFormatPr defaultColWidth="11.421875" defaultRowHeight="12.75"/>
  <cols>
    <col min="2" max="2" width="16.421875" style="0" bestFit="1" customWidth="1"/>
  </cols>
  <sheetData>
    <row r="1" spans="1:5" ht="12.75">
      <c r="A1" s="31" t="s">
        <v>40</v>
      </c>
      <c r="B1" s="32" t="s">
        <v>41</v>
      </c>
      <c r="C1" s="32" t="s">
        <v>42</v>
      </c>
      <c r="D1" s="32" t="s">
        <v>49</v>
      </c>
      <c r="E1" s="32" t="s">
        <v>88</v>
      </c>
    </row>
    <row r="2" spans="1:5" s="2" customFormat="1" ht="12.75">
      <c r="A2" s="31">
        <v>1</v>
      </c>
      <c r="B2" s="32" t="s">
        <v>89</v>
      </c>
      <c r="C2" s="32" t="s">
        <v>90</v>
      </c>
      <c r="D2" s="32" t="s">
        <v>91</v>
      </c>
      <c r="E2" s="32" t="s">
        <v>92</v>
      </c>
    </row>
    <row r="3" spans="1:5" s="2" customFormat="1" ht="12.75">
      <c r="A3" s="31">
        <v>2</v>
      </c>
      <c r="B3" s="32" t="s">
        <v>93</v>
      </c>
      <c r="C3" s="32" t="s">
        <v>70</v>
      </c>
      <c r="D3" s="32" t="s">
        <v>91</v>
      </c>
      <c r="E3" s="32" t="s">
        <v>92</v>
      </c>
    </row>
    <row r="4" spans="1:5" s="2" customFormat="1" ht="12.75">
      <c r="A4" s="31">
        <v>3</v>
      </c>
      <c r="B4" s="32" t="s">
        <v>94</v>
      </c>
      <c r="C4" s="32" t="s">
        <v>70</v>
      </c>
      <c r="D4" s="32" t="s">
        <v>91</v>
      </c>
      <c r="E4" s="32" t="s">
        <v>92</v>
      </c>
    </row>
    <row r="5" spans="1:5" s="2" customFormat="1" ht="12.75">
      <c r="A5" s="31">
        <v>4</v>
      </c>
      <c r="B5" s="32" t="s">
        <v>95</v>
      </c>
      <c r="C5" s="32" t="s">
        <v>96</v>
      </c>
      <c r="D5" s="32" t="s">
        <v>91</v>
      </c>
      <c r="E5" s="32" t="s">
        <v>92</v>
      </c>
    </row>
    <row r="6" spans="1:5" s="2" customFormat="1" ht="12.75">
      <c r="A6" s="31">
        <v>5</v>
      </c>
      <c r="B6" s="32" t="s">
        <v>97</v>
      </c>
      <c r="C6" s="32" t="s">
        <v>98</v>
      </c>
      <c r="D6" s="32" t="s">
        <v>91</v>
      </c>
      <c r="E6" s="32" t="s">
        <v>92</v>
      </c>
    </row>
    <row r="7" spans="1:5" s="2" customFormat="1" ht="12.75">
      <c r="A7" s="31">
        <v>6</v>
      </c>
      <c r="B7" s="32" t="s">
        <v>99</v>
      </c>
      <c r="C7" s="32" t="s">
        <v>100</v>
      </c>
      <c r="D7" s="32" t="s">
        <v>91</v>
      </c>
      <c r="E7" s="32" t="s">
        <v>92</v>
      </c>
    </row>
    <row r="8" spans="1:5" s="2" customFormat="1" ht="12.75">
      <c r="A8" s="31">
        <v>7</v>
      </c>
      <c r="B8" s="32" t="s">
        <v>101</v>
      </c>
      <c r="C8" s="32" t="s">
        <v>102</v>
      </c>
      <c r="D8" s="32" t="s">
        <v>91</v>
      </c>
      <c r="E8" s="32" t="s">
        <v>92</v>
      </c>
    </row>
    <row r="9" spans="1:5" s="2" customFormat="1" ht="12.75">
      <c r="A9" s="31">
        <v>8</v>
      </c>
      <c r="B9" s="32" t="s">
        <v>103</v>
      </c>
      <c r="C9" s="32" t="s">
        <v>104</v>
      </c>
      <c r="D9" s="32" t="s">
        <v>91</v>
      </c>
      <c r="E9" s="32" t="s">
        <v>92</v>
      </c>
    </row>
    <row r="10" spans="1:5" s="2" customFormat="1" ht="12.75">
      <c r="A10" s="31">
        <v>9</v>
      </c>
      <c r="B10" s="32" t="s">
        <v>105</v>
      </c>
      <c r="C10" s="32" t="s">
        <v>106</v>
      </c>
      <c r="D10" s="32" t="s">
        <v>107</v>
      </c>
      <c r="E10" s="32" t="s">
        <v>92</v>
      </c>
    </row>
    <row r="11" spans="1:5" s="2" customFormat="1" ht="12.75">
      <c r="A11" s="31">
        <v>10</v>
      </c>
      <c r="B11" s="32" t="s">
        <v>55</v>
      </c>
      <c r="C11" s="32" t="s">
        <v>72</v>
      </c>
      <c r="D11" s="32" t="s">
        <v>108</v>
      </c>
      <c r="E11" s="32" t="s">
        <v>92</v>
      </c>
    </row>
    <row r="12" spans="1:5" s="2" customFormat="1" ht="12.75">
      <c r="A12" s="31">
        <v>11</v>
      </c>
      <c r="B12" s="32" t="s">
        <v>109</v>
      </c>
      <c r="C12" s="32" t="s">
        <v>54</v>
      </c>
      <c r="D12" s="32" t="s">
        <v>110</v>
      </c>
      <c r="E12" s="32" t="s">
        <v>92</v>
      </c>
    </row>
    <row r="13" spans="1:5" s="2" customFormat="1" ht="12.75">
      <c r="A13" s="31">
        <v>12</v>
      </c>
      <c r="B13" s="32" t="s">
        <v>111</v>
      </c>
      <c r="C13" s="32" t="s">
        <v>65</v>
      </c>
      <c r="D13" s="32" t="s">
        <v>112</v>
      </c>
      <c r="E13" s="32" t="s">
        <v>92</v>
      </c>
    </row>
    <row r="14" spans="1:5" s="2" customFormat="1" ht="12.75">
      <c r="A14" s="31">
        <v>13</v>
      </c>
      <c r="B14" s="32" t="s">
        <v>113</v>
      </c>
      <c r="C14" s="32" t="s">
        <v>71</v>
      </c>
      <c r="D14" s="32" t="s">
        <v>114</v>
      </c>
      <c r="E14" s="32" t="s">
        <v>115</v>
      </c>
    </row>
    <row r="15" spans="1:5" s="2" customFormat="1" ht="12.75">
      <c r="A15" s="31">
        <v>14</v>
      </c>
      <c r="B15" s="32" t="s">
        <v>116</v>
      </c>
      <c r="C15" s="32" t="s">
        <v>117</v>
      </c>
      <c r="D15" s="32" t="s">
        <v>114</v>
      </c>
      <c r="E15" s="32" t="s">
        <v>115</v>
      </c>
    </row>
    <row r="16" spans="1:5" s="2" customFormat="1" ht="12.75">
      <c r="A16" s="31">
        <v>15</v>
      </c>
      <c r="B16" s="32" t="s">
        <v>118</v>
      </c>
      <c r="C16" s="32" t="s">
        <v>69</v>
      </c>
      <c r="D16" s="32" t="s">
        <v>114</v>
      </c>
      <c r="E16" s="32" t="s">
        <v>115</v>
      </c>
    </row>
    <row r="17" spans="1:5" s="2" customFormat="1" ht="12.75">
      <c r="A17" s="31">
        <v>16</v>
      </c>
      <c r="B17" s="32" t="s">
        <v>119</v>
      </c>
      <c r="C17" s="32" t="s">
        <v>81</v>
      </c>
      <c r="D17" s="32" t="s">
        <v>120</v>
      </c>
      <c r="E17" s="32" t="s">
        <v>115</v>
      </c>
    </row>
    <row r="18" spans="1:5" s="2" customFormat="1" ht="12.75">
      <c r="A18" s="31">
        <v>17</v>
      </c>
      <c r="B18" s="32" t="s">
        <v>121</v>
      </c>
      <c r="C18" s="32" t="s">
        <v>64</v>
      </c>
      <c r="D18" s="32" t="s">
        <v>122</v>
      </c>
      <c r="E18" s="32" t="s">
        <v>115</v>
      </c>
    </row>
    <row r="19" spans="1:5" s="2" customFormat="1" ht="12.75">
      <c r="A19" s="31">
        <v>18</v>
      </c>
      <c r="B19" s="32" t="s">
        <v>123</v>
      </c>
      <c r="C19" s="32" t="s">
        <v>124</v>
      </c>
      <c r="D19" s="32" t="s">
        <v>125</v>
      </c>
      <c r="E19" s="32" t="s">
        <v>115</v>
      </c>
    </row>
    <row r="20" spans="1:5" s="2" customFormat="1" ht="12.75">
      <c r="A20" s="31">
        <v>19</v>
      </c>
      <c r="B20" s="32" t="s">
        <v>126</v>
      </c>
      <c r="C20" s="32" t="s">
        <v>127</v>
      </c>
      <c r="D20" s="32" t="s">
        <v>125</v>
      </c>
      <c r="E20" s="32" t="s">
        <v>115</v>
      </c>
    </row>
    <row r="21" spans="1:5" s="2" customFormat="1" ht="12.75">
      <c r="A21" s="31">
        <v>20</v>
      </c>
      <c r="B21" s="32" t="s">
        <v>128</v>
      </c>
      <c r="C21" s="32" t="s">
        <v>79</v>
      </c>
      <c r="D21" s="32" t="s">
        <v>125</v>
      </c>
      <c r="E21" s="32" t="s">
        <v>115</v>
      </c>
    </row>
    <row r="22" spans="1:5" s="2" customFormat="1" ht="12.75">
      <c r="A22" s="31">
        <v>21</v>
      </c>
      <c r="B22" s="32" t="s">
        <v>129</v>
      </c>
      <c r="C22" s="32" t="s">
        <v>130</v>
      </c>
      <c r="D22" s="32" t="s">
        <v>131</v>
      </c>
      <c r="E22" s="32" t="s">
        <v>115</v>
      </c>
    </row>
    <row r="23" spans="1:5" s="2" customFormat="1" ht="12.75">
      <c r="A23" s="31">
        <v>22</v>
      </c>
      <c r="B23" s="32" t="s">
        <v>132</v>
      </c>
      <c r="C23" s="32" t="s">
        <v>70</v>
      </c>
      <c r="D23" s="32" t="s">
        <v>133</v>
      </c>
      <c r="E23" s="32" t="s">
        <v>115</v>
      </c>
    </row>
    <row r="24" spans="1:5" s="2" customFormat="1" ht="12.75">
      <c r="A24" s="31">
        <v>23</v>
      </c>
      <c r="B24" s="32" t="s">
        <v>134</v>
      </c>
      <c r="C24" s="32" t="s">
        <v>68</v>
      </c>
      <c r="D24" s="32" t="s">
        <v>133</v>
      </c>
      <c r="E24" s="32" t="s">
        <v>115</v>
      </c>
    </row>
    <row r="25" spans="1:5" ht="12.75">
      <c r="A25" s="31">
        <v>24</v>
      </c>
      <c r="B25" s="32" t="s">
        <v>135</v>
      </c>
      <c r="C25" s="32" t="s">
        <v>136</v>
      </c>
      <c r="D25" s="32" t="s">
        <v>133</v>
      </c>
      <c r="E25" s="32" t="s">
        <v>115</v>
      </c>
    </row>
    <row r="26" spans="1:5" ht="12.75">
      <c r="A26" s="31">
        <v>25</v>
      </c>
      <c r="B26" s="32" t="s">
        <v>137</v>
      </c>
      <c r="C26" s="32" t="s">
        <v>52</v>
      </c>
      <c r="D26" s="32" t="s">
        <v>133</v>
      </c>
      <c r="E26" s="32" t="s">
        <v>115</v>
      </c>
    </row>
    <row r="27" spans="1:5" ht="12.75">
      <c r="A27" s="31">
        <v>26</v>
      </c>
      <c r="B27" s="32" t="s">
        <v>138</v>
      </c>
      <c r="C27" s="32" t="s">
        <v>80</v>
      </c>
      <c r="D27" s="32" t="s">
        <v>133</v>
      </c>
      <c r="E27" s="32" t="s">
        <v>115</v>
      </c>
    </row>
    <row r="28" spans="1:5" ht="12.75">
      <c r="A28" s="31">
        <v>27</v>
      </c>
      <c r="B28" s="32" t="s">
        <v>139</v>
      </c>
      <c r="C28" s="32" t="s">
        <v>140</v>
      </c>
      <c r="D28" s="32" t="s">
        <v>133</v>
      </c>
      <c r="E28" s="32" t="s">
        <v>115</v>
      </c>
    </row>
    <row r="29" spans="1:5" ht="12.75">
      <c r="A29" s="31">
        <v>28</v>
      </c>
      <c r="B29" s="32" t="s">
        <v>141</v>
      </c>
      <c r="C29" s="32" t="s">
        <v>142</v>
      </c>
      <c r="D29" s="32" t="s">
        <v>133</v>
      </c>
      <c r="E29" s="32" t="s">
        <v>115</v>
      </c>
    </row>
    <row r="30" spans="1:5" ht="12.75">
      <c r="A30" s="31">
        <v>29</v>
      </c>
      <c r="B30" s="32" t="s">
        <v>143</v>
      </c>
      <c r="C30" s="32" t="s">
        <v>144</v>
      </c>
      <c r="D30" s="32" t="s">
        <v>133</v>
      </c>
      <c r="E30" s="32" t="s">
        <v>115</v>
      </c>
    </row>
    <row r="31" spans="1:5" ht="12.75">
      <c r="A31" s="31">
        <v>30</v>
      </c>
      <c r="B31" s="32" t="s">
        <v>145</v>
      </c>
      <c r="C31" s="32" t="s">
        <v>83</v>
      </c>
      <c r="D31" s="32" t="s">
        <v>133</v>
      </c>
      <c r="E31" s="32" t="s">
        <v>115</v>
      </c>
    </row>
    <row r="32" spans="1:5" ht="12.75">
      <c r="A32" s="31">
        <v>31</v>
      </c>
      <c r="B32" s="32" t="s">
        <v>146</v>
      </c>
      <c r="C32" s="32" t="s">
        <v>70</v>
      </c>
      <c r="D32" s="32" t="s">
        <v>147</v>
      </c>
      <c r="E32" s="32" t="s">
        <v>92</v>
      </c>
    </row>
    <row r="33" spans="1:5" ht="12.75">
      <c r="A33" s="31">
        <v>32</v>
      </c>
      <c r="B33" s="32" t="s">
        <v>148</v>
      </c>
      <c r="C33" s="32" t="s">
        <v>149</v>
      </c>
      <c r="D33" s="32" t="s">
        <v>147</v>
      </c>
      <c r="E33" s="32" t="s">
        <v>92</v>
      </c>
    </row>
    <row r="34" spans="1:5" ht="12.75">
      <c r="A34" s="31">
        <v>33</v>
      </c>
      <c r="B34" s="32" t="s">
        <v>150</v>
      </c>
      <c r="C34" s="32" t="s">
        <v>151</v>
      </c>
      <c r="D34" s="32" t="s">
        <v>147</v>
      </c>
      <c r="E34" s="32" t="s">
        <v>92</v>
      </c>
    </row>
    <row r="35" spans="1:5" ht="12.75">
      <c r="A35" s="31">
        <v>34</v>
      </c>
      <c r="B35" s="32" t="s">
        <v>152</v>
      </c>
      <c r="C35" s="32" t="s">
        <v>153</v>
      </c>
      <c r="D35" s="32" t="s">
        <v>147</v>
      </c>
      <c r="E35" s="32" t="s">
        <v>92</v>
      </c>
    </row>
    <row r="36" spans="1:5" ht="12.75">
      <c r="A36" s="31">
        <v>35</v>
      </c>
      <c r="B36" s="32" t="s">
        <v>154</v>
      </c>
      <c r="C36" s="32" t="s">
        <v>64</v>
      </c>
      <c r="D36" s="32" t="s">
        <v>147</v>
      </c>
      <c r="E36" s="32" t="s">
        <v>92</v>
      </c>
    </row>
    <row r="37" spans="1:5" ht="12.75">
      <c r="A37" s="31">
        <v>36</v>
      </c>
      <c r="B37" s="32" t="s">
        <v>154</v>
      </c>
      <c r="C37" s="32" t="s">
        <v>155</v>
      </c>
      <c r="D37" s="32" t="s">
        <v>147</v>
      </c>
      <c r="E37" s="32" t="s">
        <v>92</v>
      </c>
    </row>
    <row r="38" spans="1:5" ht="12.75">
      <c r="A38" s="31">
        <v>37</v>
      </c>
      <c r="B38" s="32" t="s">
        <v>156</v>
      </c>
      <c r="C38" s="32" t="s">
        <v>157</v>
      </c>
      <c r="D38" s="32" t="s">
        <v>147</v>
      </c>
      <c r="E38" s="32" t="s">
        <v>92</v>
      </c>
    </row>
    <row r="39" spans="1:5" ht="12.75">
      <c r="A39" s="31">
        <v>38</v>
      </c>
      <c r="B39" s="32" t="s">
        <v>158</v>
      </c>
      <c r="C39" s="32" t="s">
        <v>64</v>
      </c>
      <c r="D39" s="32" t="s">
        <v>147</v>
      </c>
      <c r="E39" s="32" t="s">
        <v>92</v>
      </c>
    </row>
    <row r="40" spans="1:5" ht="12.75">
      <c r="A40" s="31">
        <v>39</v>
      </c>
      <c r="B40" s="32" t="s">
        <v>159</v>
      </c>
      <c r="C40" s="32" t="s">
        <v>160</v>
      </c>
      <c r="D40" s="32" t="s">
        <v>147</v>
      </c>
      <c r="E40" s="32" t="s">
        <v>92</v>
      </c>
    </row>
    <row r="41" spans="1:5" ht="15">
      <c r="A41" s="33">
        <v>40</v>
      </c>
      <c r="B41" s="34" t="s">
        <v>253</v>
      </c>
      <c r="C41" s="34" t="s">
        <v>254</v>
      </c>
      <c r="D41" s="34" t="s">
        <v>147</v>
      </c>
      <c r="E41" s="34" t="s">
        <v>92</v>
      </c>
    </row>
    <row r="42" spans="1:5" ht="15">
      <c r="A42" s="33">
        <v>41</v>
      </c>
      <c r="B42" s="34" t="s">
        <v>255</v>
      </c>
      <c r="C42" s="34" t="s">
        <v>256</v>
      </c>
      <c r="D42" s="34" t="s">
        <v>257</v>
      </c>
      <c r="E42" s="34" t="s">
        <v>92</v>
      </c>
    </row>
    <row r="43" spans="1:4" ht="15">
      <c r="A43" s="33"/>
      <c r="B43" s="34"/>
      <c r="C43" s="34"/>
      <c r="D43" s="34"/>
    </row>
    <row r="44" spans="1:4" ht="15">
      <c r="A44" s="33"/>
      <c r="B44" s="34"/>
      <c r="C44" s="34"/>
      <c r="D44" s="34"/>
    </row>
    <row r="45" spans="1:4" ht="15">
      <c r="A45" s="33"/>
      <c r="B45" s="34"/>
      <c r="C45" s="34"/>
      <c r="D45" s="34"/>
    </row>
    <row r="46" spans="1:4" ht="15">
      <c r="A46" s="33"/>
      <c r="B46" s="34"/>
      <c r="C46" s="34"/>
      <c r="D46" s="34"/>
    </row>
    <row r="53" spans="1:5" ht="12.75">
      <c r="A53" s="31">
        <v>76</v>
      </c>
      <c r="B53" s="32" t="s">
        <v>161</v>
      </c>
      <c r="C53" s="32" t="s">
        <v>72</v>
      </c>
      <c r="D53" s="32" t="s">
        <v>50</v>
      </c>
      <c r="E53" s="32" t="s">
        <v>162</v>
      </c>
    </row>
    <row r="54" spans="1:5" ht="12.75">
      <c r="A54" s="31">
        <v>77</v>
      </c>
      <c r="B54" s="32" t="s">
        <v>60</v>
      </c>
      <c r="C54" s="32" t="s">
        <v>163</v>
      </c>
      <c r="D54" s="32" t="s">
        <v>50</v>
      </c>
      <c r="E54" s="32" t="s">
        <v>162</v>
      </c>
    </row>
    <row r="55" spans="1:5" ht="12.75">
      <c r="A55" s="31">
        <v>78</v>
      </c>
      <c r="B55" s="32" t="s">
        <v>164</v>
      </c>
      <c r="C55" s="32" t="s">
        <v>165</v>
      </c>
      <c r="D55" s="32" t="s">
        <v>125</v>
      </c>
      <c r="E55" s="32" t="s">
        <v>162</v>
      </c>
    </row>
    <row r="56" spans="1:5" ht="12.75">
      <c r="A56" s="31">
        <v>79</v>
      </c>
      <c r="B56" s="32" t="s">
        <v>166</v>
      </c>
      <c r="C56" s="32" t="s">
        <v>81</v>
      </c>
      <c r="D56" s="32" t="s">
        <v>125</v>
      </c>
      <c r="E56" s="32" t="s">
        <v>162</v>
      </c>
    </row>
    <row r="57" spans="1:5" ht="12.75">
      <c r="A57" s="31">
        <v>80</v>
      </c>
      <c r="B57" s="32" t="s">
        <v>167</v>
      </c>
      <c r="C57" s="32" t="s">
        <v>80</v>
      </c>
      <c r="D57" s="32" t="s">
        <v>168</v>
      </c>
      <c r="E57" s="32" t="s">
        <v>162</v>
      </c>
    </row>
    <row r="58" spans="1:5" ht="12.75">
      <c r="A58" s="31">
        <v>81</v>
      </c>
      <c r="B58" s="32" t="s">
        <v>169</v>
      </c>
      <c r="C58" s="32" t="s">
        <v>170</v>
      </c>
      <c r="D58" s="32" t="s">
        <v>133</v>
      </c>
      <c r="E58" s="32" t="s">
        <v>162</v>
      </c>
    </row>
    <row r="59" spans="1:5" ht="12.75">
      <c r="A59" s="31">
        <v>82</v>
      </c>
      <c r="B59" s="32" t="s">
        <v>171</v>
      </c>
      <c r="C59" s="32" t="s">
        <v>77</v>
      </c>
      <c r="D59" s="32" t="s">
        <v>133</v>
      </c>
      <c r="E59" s="32" t="s">
        <v>162</v>
      </c>
    </row>
    <row r="60" spans="1:5" ht="12.75">
      <c r="A60" s="31">
        <v>83</v>
      </c>
      <c r="B60" s="32" t="s">
        <v>172</v>
      </c>
      <c r="C60" s="32" t="s">
        <v>74</v>
      </c>
      <c r="D60" s="32" t="s">
        <v>133</v>
      </c>
      <c r="E60" s="32" t="s">
        <v>162</v>
      </c>
    </row>
    <row r="61" spans="1:5" ht="12.75">
      <c r="A61" s="31">
        <v>84</v>
      </c>
      <c r="B61" s="32" t="s">
        <v>173</v>
      </c>
      <c r="C61" s="32" t="s">
        <v>174</v>
      </c>
      <c r="D61" s="32" t="s">
        <v>175</v>
      </c>
      <c r="E61" s="32" t="s">
        <v>162</v>
      </c>
    </row>
    <row r="62" spans="1:5" ht="12.75">
      <c r="A62" s="31">
        <v>85</v>
      </c>
      <c r="B62" s="32" t="s">
        <v>176</v>
      </c>
      <c r="C62" s="32" t="s">
        <v>177</v>
      </c>
      <c r="D62" s="32" t="s">
        <v>178</v>
      </c>
      <c r="E62" s="32" t="s">
        <v>162</v>
      </c>
    </row>
    <row r="63" spans="1:5" ht="12.75">
      <c r="A63" s="1">
        <v>86</v>
      </c>
      <c r="B63" t="s">
        <v>258</v>
      </c>
      <c r="C63" t="s">
        <v>259</v>
      </c>
      <c r="D63" t="s">
        <v>260</v>
      </c>
      <c r="E63" t="s">
        <v>162</v>
      </c>
    </row>
    <row r="75" spans="1:5" ht="12.75">
      <c r="A75" s="31">
        <v>101</v>
      </c>
      <c r="B75" s="32" t="s">
        <v>53</v>
      </c>
      <c r="C75" s="32" t="s">
        <v>82</v>
      </c>
      <c r="D75" s="32" t="s">
        <v>57</v>
      </c>
      <c r="E75" s="32" t="s">
        <v>179</v>
      </c>
    </row>
    <row r="76" spans="1:5" ht="12.75">
      <c r="A76" s="31">
        <v>102</v>
      </c>
      <c r="B76" s="32" t="s">
        <v>180</v>
      </c>
      <c r="C76" s="32" t="s">
        <v>181</v>
      </c>
      <c r="D76" s="32" t="s">
        <v>182</v>
      </c>
      <c r="E76" s="32" t="s">
        <v>179</v>
      </c>
    </row>
    <row r="77" spans="1:5" ht="12.75">
      <c r="A77" s="31">
        <v>103</v>
      </c>
      <c r="B77" s="32" t="s">
        <v>183</v>
      </c>
      <c r="C77" s="32" t="s">
        <v>184</v>
      </c>
      <c r="D77" s="32" t="s">
        <v>185</v>
      </c>
      <c r="E77" s="32" t="s">
        <v>179</v>
      </c>
    </row>
    <row r="78" spans="1:5" ht="12.75">
      <c r="A78" s="31">
        <v>104</v>
      </c>
      <c r="B78" s="32" t="s">
        <v>186</v>
      </c>
      <c r="C78" s="32" t="s">
        <v>71</v>
      </c>
      <c r="D78" s="32" t="s">
        <v>62</v>
      </c>
      <c r="E78" s="32" t="s">
        <v>179</v>
      </c>
    </row>
    <row r="79" spans="1:5" ht="12.75">
      <c r="A79" s="31">
        <v>105</v>
      </c>
      <c r="B79" s="32" t="s">
        <v>187</v>
      </c>
      <c r="C79" s="32" t="s">
        <v>188</v>
      </c>
      <c r="D79" s="32" t="s">
        <v>62</v>
      </c>
      <c r="E79" s="32" t="s">
        <v>179</v>
      </c>
    </row>
    <row r="80" spans="1:5" ht="12.75">
      <c r="A80" s="31">
        <v>106</v>
      </c>
      <c r="B80" s="32" t="s">
        <v>189</v>
      </c>
      <c r="C80" s="32" t="s">
        <v>190</v>
      </c>
      <c r="D80" s="32" t="s">
        <v>62</v>
      </c>
      <c r="E80" s="32" t="s">
        <v>179</v>
      </c>
    </row>
    <row r="81" spans="1:5" ht="12.75">
      <c r="A81" s="31">
        <v>107</v>
      </c>
      <c r="B81" s="32" t="s">
        <v>191</v>
      </c>
      <c r="C81" s="32" t="s">
        <v>192</v>
      </c>
      <c r="D81" s="32" t="s">
        <v>62</v>
      </c>
      <c r="E81" s="32" t="s">
        <v>179</v>
      </c>
    </row>
    <row r="82" spans="1:5" ht="12.75">
      <c r="A82" s="31">
        <v>108</v>
      </c>
      <c r="B82" s="32" t="s">
        <v>193</v>
      </c>
      <c r="C82" s="32" t="s">
        <v>78</v>
      </c>
      <c r="D82" s="32" t="s">
        <v>120</v>
      </c>
      <c r="E82" s="32" t="s">
        <v>179</v>
      </c>
    </row>
    <row r="83" spans="1:5" ht="12.75">
      <c r="A83" s="31">
        <v>145</v>
      </c>
      <c r="B83" s="32" t="s">
        <v>194</v>
      </c>
      <c r="C83" s="32" t="s">
        <v>195</v>
      </c>
      <c r="D83" s="32" t="s">
        <v>196</v>
      </c>
      <c r="E83" s="32" t="s">
        <v>179</v>
      </c>
    </row>
    <row r="84" spans="1:5" ht="12.75">
      <c r="A84" s="31">
        <v>110</v>
      </c>
      <c r="B84" s="32" t="s">
        <v>197</v>
      </c>
      <c r="C84" s="32" t="s">
        <v>198</v>
      </c>
      <c r="D84" s="32" t="s">
        <v>199</v>
      </c>
      <c r="E84" s="32" t="s">
        <v>179</v>
      </c>
    </row>
    <row r="85" spans="1:5" ht="12.75">
      <c r="A85" s="31">
        <v>111</v>
      </c>
      <c r="B85" s="32" t="s">
        <v>200</v>
      </c>
      <c r="C85" s="32" t="s">
        <v>201</v>
      </c>
      <c r="D85" s="32" t="s">
        <v>199</v>
      </c>
      <c r="E85" s="32" t="s">
        <v>179</v>
      </c>
    </row>
    <row r="86" spans="1:5" ht="12.75">
      <c r="A86" s="31">
        <v>112</v>
      </c>
      <c r="B86" s="32" t="s">
        <v>202</v>
      </c>
      <c r="C86" s="32" t="s">
        <v>75</v>
      </c>
      <c r="D86" s="32" t="s">
        <v>199</v>
      </c>
      <c r="E86" s="32" t="s">
        <v>179</v>
      </c>
    </row>
    <row r="87" spans="1:5" ht="12.75">
      <c r="A87" s="31">
        <v>113</v>
      </c>
      <c r="B87" s="32" t="s">
        <v>203</v>
      </c>
      <c r="C87" s="32" t="s">
        <v>204</v>
      </c>
      <c r="D87" s="32" t="s">
        <v>168</v>
      </c>
      <c r="E87" s="32" t="s">
        <v>179</v>
      </c>
    </row>
    <row r="88" spans="1:5" ht="12.75">
      <c r="A88" s="31">
        <v>114</v>
      </c>
      <c r="B88" s="32" t="s">
        <v>205</v>
      </c>
      <c r="C88" s="32" t="s">
        <v>170</v>
      </c>
      <c r="D88" s="32" t="s">
        <v>168</v>
      </c>
      <c r="E88" s="32" t="s">
        <v>179</v>
      </c>
    </row>
    <row r="89" spans="1:5" ht="12.75">
      <c r="A89" s="31">
        <v>115</v>
      </c>
      <c r="B89" s="32" t="s">
        <v>206</v>
      </c>
      <c r="C89" s="32" t="s">
        <v>207</v>
      </c>
      <c r="D89" s="32" t="s">
        <v>168</v>
      </c>
      <c r="E89" s="32" t="s">
        <v>179</v>
      </c>
    </row>
    <row r="90" spans="1:5" ht="12.75">
      <c r="A90" s="31">
        <v>116</v>
      </c>
      <c r="B90" s="32" t="s">
        <v>208</v>
      </c>
      <c r="C90" s="32" t="s">
        <v>67</v>
      </c>
      <c r="D90" s="32" t="s">
        <v>168</v>
      </c>
      <c r="E90" s="32" t="s">
        <v>179</v>
      </c>
    </row>
    <row r="91" spans="1:5" ht="12.75">
      <c r="A91" s="31">
        <v>117</v>
      </c>
      <c r="B91" s="32" t="s">
        <v>209</v>
      </c>
      <c r="C91" s="32" t="s">
        <v>136</v>
      </c>
      <c r="D91" s="32" t="s">
        <v>168</v>
      </c>
      <c r="E91" s="32" t="s">
        <v>179</v>
      </c>
    </row>
    <row r="92" spans="1:5" ht="12.75">
      <c r="A92" s="31">
        <v>118</v>
      </c>
      <c r="B92" s="32" t="s">
        <v>210</v>
      </c>
      <c r="C92" s="32" t="s">
        <v>84</v>
      </c>
      <c r="D92" s="32" t="s">
        <v>211</v>
      </c>
      <c r="E92" s="32" t="s">
        <v>179</v>
      </c>
    </row>
    <row r="93" spans="1:5" ht="12.75">
      <c r="A93" s="31">
        <v>119</v>
      </c>
      <c r="B93" s="32" t="s">
        <v>212</v>
      </c>
      <c r="C93" s="32" t="s">
        <v>213</v>
      </c>
      <c r="D93" s="32" t="s">
        <v>211</v>
      </c>
      <c r="E93" s="32" t="s">
        <v>179</v>
      </c>
    </row>
    <row r="94" spans="1:5" ht="12.75">
      <c r="A94" s="31">
        <v>120</v>
      </c>
      <c r="B94" s="32" t="s">
        <v>214</v>
      </c>
      <c r="C94" s="32" t="s">
        <v>56</v>
      </c>
      <c r="D94" s="32" t="s">
        <v>51</v>
      </c>
      <c r="E94" s="32" t="s">
        <v>179</v>
      </c>
    </row>
    <row r="95" spans="1:5" ht="12.75">
      <c r="A95" s="31">
        <v>121</v>
      </c>
      <c r="B95" s="32" t="s">
        <v>215</v>
      </c>
      <c r="C95" s="32" t="s">
        <v>216</v>
      </c>
      <c r="D95" s="32" t="s">
        <v>133</v>
      </c>
      <c r="E95" s="32" t="s">
        <v>179</v>
      </c>
    </row>
    <row r="96" spans="1:5" ht="12.75">
      <c r="A96" s="31">
        <v>122</v>
      </c>
      <c r="B96" s="32" t="s">
        <v>217</v>
      </c>
      <c r="C96" s="32" t="s">
        <v>218</v>
      </c>
      <c r="D96" s="32" t="s">
        <v>219</v>
      </c>
      <c r="E96" s="32" t="s">
        <v>179</v>
      </c>
    </row>
    <row r="97" spans="1:5" ht="12.75">
      <c r="A97" s="31">
        <v>123</v>
      </c>
      <c r="B97" s="32" t="s">
        <v>220</v>
      </c>
      <c r="C97" s="32" t="s">
        <v>221</v>
      </c>
      <c r="D97" s="32" t="s">
        <v>222</v>
      </c>
      <c r="E97" s="32" t="s">
        <v>179</v>
      </c>
    </row>
    <row r="98" spans="1:5" ht="12.75">
      <c r="A98" s="31">
        <v>124</v>
      </c>
      <c r="B98" s="32" t="s">
        <v>223</v>
      </c>
      <c r="C98" s="32" t="s">
        <v>224</v>
      </c>
      <c r="D98" s="32" t="s">
        <v>225</v>
      </c>
      <c r="E98" s="32" t="s">
        <v>179</v>
      </c>
    </row>
    <row r="99" spans="1:5" ht="12.75">
      <c r="A99" s="31">
        <v>125</v>
      </c>
      <c r="B99" s="32" t="s">
        <v>226</v>
      </c>
      <c r="C99" s="32" t="s">
        <v>81</v>
      </c>
      <c r="D99" s="32" t="s">
        <v>125</v>
      </c>
      <c r="E99" s="32" t="s">
        <v>179</v>
      </c>
    </row>
    <row r="100" spans="1:5" ht="12.75">
      <c r="A100" s="31">
        <v>126</v>
      </c>
      <c r="B100" s="32" t="s">
        <v>227</v>
      </c>
      <c r="C100" s="32" t="s">
        <v>228</v>
      </c>
      <c r="D100" s="32" t="s">
        <v>125</v>
      </c>
      <c r="E100" s="32" t="s">
        <v>179</v>
      </c>
    </row>
    <row r="101" spans="1:5" ht="12.75">
      <c r="A101" s="31">
        <v>127</v>
      </c>
      <c r="B101" s="32" t="s">
        <v>229</v>
      </c>
      <c r="C101" s="32" t="s">
        <v>80</v>
      </c>
      <c r="D101" s="32" t="s">
        <v>125</v>
      </c>
      <c r="E101" s="32" t="s">
        <v>179</v>
      </c>
    </row>
    <row r="102" spans="1:5" ht="12.75">
      <c r="A102" s="31">
        <v>128</v>
      </c>
      <c r="B102" s="32" t="s">
        <v>230</v>
      </c>
      <c r="C102" s="32" t="s">
        <v>231</v>
      </c>
      <c r="D102" s="32" t="s">
        <v>125</v>
      </c>
      <c r="E102" s="32" t="s">
        <v>179</v>
      </c>
    </row>
    <row r="103" spans="1:5" ht="12.75">
      <c r="A103" s="31">
        <v>129</v>
      </c>
      <c r="B103" s="32" t="s">
        <v>232</v>
      </c>
      <c r="C103" s="32" t="s">
        <v>73</v>
      </c>
      <c r="D103" s="32" t="s">
        <v>125</v>
      </c>
      <c r="E103" s="32" t="s">
        <v>179</v>
      </c>
    </row>
    <row r="104" spans="1:5" ht="12.75">
      <c r="A104" s="31">
        <v>130</v>
      </c>
      <c r="B104" s="32" t="s">
        <v>55</v>
      </c>
      <c r="C104" s="32" t="s">
        <v>76</v>
      </c>
      <c r="D104" s="32" t="s">
        <v>233</v>
      </c>
      <c r="E104" s="32" t="s">
        <v>179</v>
      </c>
    </row>
    <row r="105" spans="1:5" ht="12.75">
      <c r="A105" s="31">
        <v>131</v>
      </c>
      <c r="B105" s="32" t="s">
        <v>234</v>
      </c>
      <c r="C105" s="32" t="s">
        <v>235</v>
      </c>
      <c r="D105" s="32" t="s">
        <v>59</v>
      </c>
      <c r="E105" s="32" t="s">
        <v>179</v>
      </c>
    </row>
    <row r="106" spans="1:5" ht="12.75">
      <c r="A106" s="31">
        <v>132</v>
      </c>
      <c r="B106" s="32" t="s">
        <v>236</v>
      </c>
      <c r="C106" s="32" t="s">
        <v>77</v>
      </c>
      <c r="D106" s="32" t="s">
        <v>59</v>
      </c>
      <c r="E106" s="32" t="s">
        <v>179</v>
      </c>
    </row>
    <row r="107" spans="1:5" ht="12.75">
      <c r="A107" s="31">
        <v>133</v>
      </c>
      <c r="B107" s="32" t="s">
        <v>237</v>
      </c>
      <c r="C107" s="32" t="s">
        <v>61</v>
      </c>
      <c r="D107" s="32" t="s">
        <v>59</v>
      </c>
      <c r="E107" s="32" t="s">
        <v>179</v>
      </c>
    </row>
    <row r="108" spans="1:5" ht="12.75">
      <c r="A108" s="31">
        <v>134</v>
      </c>
      <c r="B108" s="32" t="s">
        <v>238</v>
      </c>
      <c r="C108" s="32" t="s">
        <v>239</v>
      </c>
      <c r="D108" s="32" t="s">
        <v>59</v>
      </c>
      <c r="E108" s="32" t="s">
        <v>179</v>
      </c>
    </row>
    <row r="109" spans="1:5" ht="12.75">
      <c r="A109" s="31">
        <v>135</v>
      </c>
      <c r="B109" s="32" t="s">
        <v>240</v>
      </c>
      <c r="C109" s="32" t="s">
        <v>241</v>
      </c>
      <c r="D109" s="32" t="s">
        <v>59</v>
      </c>
      <c r="E109" s="32" t="s">
        <v>179</v>
      </c>
    </row>
    <row r="110" spans="1:5" ht="12.75">
      <c r="A110" s="31">
        <v>136</v>
      </c>
      <c r="B110" s="32" t="s">
        <v>242</v>
      </c>
      <c r="C110" s="32" t="s">
        <v>243</v>
      </c>
      <c r="D110" s="32" t="s">
        <v>59</v>
      </c>
      <c r="E110" s="32" t="s">
        <v>179</v>
      </c>
    </row>
    <row r="111" spans="1:5" ht="12.75">
      <c r="A111" s="31">
        <v>137</v>
      </c>
      <c r="B111" s="32" t="s">
        <v>244</v>
      </c>
      <c r="C111" s="32" t="s">
        <v>184</v>
      </c>
      <c r="D111" s="32" t="s">
        <v>245</v>
      </c>
      <c r="E111" s="32" t="s">
        <v>179</v>
      </c>
    </row>
    <row r="112" spans="1:5" ht="12.75">
      <c r="A112" s="31">
        <v>138</v>
      </c>
      <c r="B112" s="32" t="s">
        <v>246</v>
      </c>
      <c r="C112" s="32" t="s">
        <v>73</v>
      </c>
      <c r="D112" s="32" t="s">
        <v>66</v>
      </c>
      <c r="E112" s="32" t="s">
        <v>179</v>
      </c>
    </row>
    <row r="113" spans="1:5" ht="12.75">
      <c r="A113" s="31">
        <v>139</v>
      </c>
      <c r="B113" s="32" t="s">
        <v>247</v>
      </c>
      <c r="C113" s="32" t="s">
        <v>190</v>
      </c>
      <c r="D113" s="32" t="s">
        <v>248</v>
      </c>
      <c r="E113" s="32" t="s">
        <v>179</v>
      </c>
    </row>
    <row r="114" spans="1:5" ht="12.75">
      <c r="A114" s="31">
        <v>140</v>
      </c>
      <c r="B114" s="32" t="s">
        <v>249</v>
      </c>
      <c r="C114" s="32" t="s">
        <v>58</v>
      </c>
      <c r="D114" s="32" t="s">
        <v>85</v>
      </c>
      <c r="E114" s="32" t="s">
        <v>179</v>
      </c>
    </row>
    <row r="115" spans="1:5" ht="12.75">
      <c r="A115" s="31">
        <v>141</v>
      </c>
      <c r="B115" s="32" t="s">
        <v>250</v>
      </c>
      <c r="C115" s="32" t="s">
        <v>251</v>
      </c>
      <c r="D115" s="32" t="s">
        <v>252</v>
      </c>
      <c r="E115" s="32" t="s">
        <v>179</v>
      </c>
    </row>
    <row r="116" spans="1:5" ht="12.75">
      <c r="A116" s="1">
        <v>142</v>
      </c>
      <c r="B116" t="s">
        <v>261</v>
      </c>
      <c r="D116" t="s">
        <v>262</v>
      </c>
      <c r="E116" t="s">
        <v>179</v>
      </c>
    </row>
    <row r="117" spans="1:5" ht="12.75">
      <c r="A117" s="1">
        <v>143</v>
      </c>
      <c r="B117" t="s">
        <v>263</v>
      </c>
      <c r="D117" t="s">
        <v>264</v>
      </c>
      <c r="E117" t="s">
        <v>179</v>
      </c>
    </row>
    <row r="118" spans="1:4" ht="12.75">
      <c r="A118" s="1">
        <v>144</v>
      </c>
      <c r="B118" t="s">
        <v>265</v>
      </c>
      <c r="D118" t="s">
        <v>51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44" sqref="B44"/>
    </sheetView>
  </sheetViews>
  <sheetFormatPr defaultColWidth="11.421875" defaultRowHeight="12.75"/>
  <cols>
    <col min="1" max="1" width="5.28125" style="0" bestFit="1" customWidth="1"/>
    <col min="2" max="2" width="7.8515625" style="1" customWidth="1"/>
    <col min="3" max="3" width="11.421875" style="1" customWidth="1"/>
    <col min="4" max="4" width="12.8515625" style="0" bestFit="1" customWidth="1"/>
  </cols>
  <sheetData>
    <row r="1" spans="1:4" ht="38.25">
      <c r="A1" s="3" t="s">
        <v>45</v>
      </c>
      <c r="B1" s="4" t="s">
        <v>44</v>
      </c>
      <c r="C1" s="3" t="s">
        <v>43</v>
      </c>
      <c r="D1" s="5" t="s">
        <v>46</v>
      </c>
    </row>
    <row r="2" spans="1:5" ht="12.75">
      <c r="A2" s="1">
        <v>1</v>
      </c>
      <c r="B2" s="27">
        <v>41</v>
      </c>
      <c r="C2" s="28" t="s">
        <v>266</v>
      </c>
      <c r="D2" s="29">
        <v>105</v>
      </c>
      <c r="E2" s="30" t="s">
        <v>48</v>
      </c>
    </row>
    <row r="3" spans="1:4" ht="12.75">
      <c r="A3" s="1">
        <v>2</v>
      </c>
      <c r="B3" s="27">
        <v>2</v>
      </c>
      <c r="C3" s="28"/>
      <c r="D3" s="29"/>
    </row>
    <row r="4" spans="1:4" ht="12.75">
      <c r="A4" s="1">
        <v>3</v>
      </c>
      <c r="B4" s="27">
        <v>7</v>
      </c>
      <c r="C4" s="28" t="s">
        <v>268</v>
      </c>
      <c r="D4" s="29"/>
    </row>
    <row r="5" spans="1:4" ht="12.75">
      <c r="A5" s="1">
        <v>4</v>
      </c>
      <c r="B5" s="27">
        <v>13</v>
      </c>
      <c r="C5" s="28" t="s">
        <v>267</v>
      </c>
      <c r="D5" s="29"/>
    </row>
    <row r="6" spans="1:4" ht="12.75">
      <c r="A6" s="1">
        <v>5</v>
      </c>
      <c r="B6" s="27">
        <v>30</v>
      </c>
      <c r="C6" s="28" t="s">
        <v>269</v>
      </c>
      <c r="D6" s="29"/>
    </row>
    <row r="7" spans="1:4" ht="12.75">
      <c r="A7" s="1">
        <v>6</v>
      </c>
      <c r="B7" s="27">
        <v>31</v>
      </c>
      <c r="C7" s="28" t="s">
        <v>270</v>
      </c>
      <c r="D7" s="29"/>
    </row>
    <row r="8" spans="1:4" ht="12.75">
      <c r="A8" s="1">
        <v>7</v>
      </c>
      <c r="B8" s="27">
        <v>26</v>
      </c>
      <c r="C8" s="28" t="s">
        <v>271</v>
      </c>
      <c r="D8" s="29"/>
    </row>
    <row r="9" spans="1:4" ht="12.75">
      <c r="A9" s="1">
        <v>8</v>
      </c>
      <c r="B9" s="27">
        <v>18</v>
      </c>
      <c r="C9" s="28"/>
      <c r="D9" s="29"/>
    </row>
    <row r="10" spans="1:4" ht="12.75">
      <c r="A10" s="1">
        <v>9</v>
      </c>
      <c r="B10" s="27">
        <v>15</v>
      </c>
      <c r="C10" s="28"/>
      <c r="D10" s="29"/>
    </row>
    <row r="11" spans="1:4" ht="12.75">
      <c r="A11" s="1">
        <v>10</v>
      </c>
      <c r="B11" s="1">
        <v>85</v>
      </c>
      <c r="D11" s="29"/>
    </row>
    <row r="12" spans="1:4" ht="12.75">
      <c r="A12" s="1">
        <v>11</v>
      </c>
      <c r="B12" s="27">
        <v>33</v>
      </c>
      <c r="C12" s="28"/>
      <c r="D12" s="29"/>
    </row>
    <row r="13" spans="1:4" ht="12.75">
      <c r="A13" s="1">
        <v>12</v>
      </c>
      <c r="B13" s="27">
        <v>129</v>
      </c>
      <c r="C13" s="28"/>
      <c r="D13" s="29"/>
    </row>
    <row r="14" spans="1:4" ht="12.75">
      <c r="A14" s="1">
        <v>13</v>
      </c>
      <c r="B14" s="27">
        <v>23</v>
      </c>
      <c r="C14" s="28"/>
      <c r="D14" s="29"/>
    </row>
    <row r="15" spans="1:4" ht="12.75">
      <c r="A15" s="1">
        <v>14</v>
      </c>
      <c r="B15" s="27">
        <v>86</v>
      </c>
      <c r="C15" s="28"/>
      <c r="D15" s="29"/>
    </row>
    <row r="16" spans="1:4" ht="12.75">
      <c r="A16" s="1">
        <v>15</v>
      </c>
      <c r="B16" s="27">
        <v>118</v>
      </c>
      <c r="C16" s="28"/>
      <c r="D16" s="29"/>
    </row>
    <row r="17" spans="1:4" ht="12.75">
      <c r="A17" s="1">
        <v>16</v>
      </c>
      <c r="B17" s="27">
        <v>116</v>
      </c>
      <c r="C17" s="28"/>
      <c r="D17" s="29"/>
    </row>
    <row r="18" spans="1:4" ht="12.75">
      <c r="A18" s="1">
        <v>17</v>
      </c>
      <c r="B18" s="27">
        <v>144</v>
      </c>
      <c r="C18" s="28"/>
      <c r="D18" s="29"/>
    </row>
    <row r="19" spans="1:4" ht="12.75">
      <c r="A19" s="1">
        <v>18</v>
      </c>
      <c r="B19" s="27">
        <v>16</v>
      </c>
      <c r="C19" s="28"/>
      <c r="D19" s="29"/>
    </row>
    <row r="20" spans="1:4" ht="12.75">
      <c r="A20" s="1">
        <v>19</v>
      </c>
      <c r="B20" s="27">
        <v>35</v>
      </c>
      <c r="C20" s="28"/>
      <c r="D20" s="29"/>
    </row>
    <row r="21" spans="1:4" ht="12.75">
      <c r="A21" s="1">
        <v>20</v>
      </c>
      <c r="B21" s="27">
        <v>77</v>
      </c>
      <c r="C21" s="28"/>
      <c r="D21" s="29"/>
    </row>
    <row r="22" spans="1:4" ht="12.75">
      <c r="A22" s="1">
        <v>21</v>
      </c>
      <c r="B22" s="27">
        <v>107</v>
      </c>
      <c r="C22" s="28"/>
      <c r="D22" s="29"/>
    </row>
    <row r="23" spans="1:4" ht="12.75">
      <c r="A23" s="1">
        <v>22</v>
      </c>
      <c r="B23" s="27">
        <v>39</v>
      </c>
      <c r="C23" s="28"/>
      <c r="D23" s="29"/>
    </row>
    <row r="24" spans="1:4" ht="12.75">
      <c r="A24" s="1">
        <v>23</v>
      </c>
      <c r="B24" s="27">
        <v>36</v>
      </c>
      <c r="C24" s="28"/>
      <c r="D24" s="29"/>
    </row>
    <row r="25" spans="1:4" ht="12.75">
      <c r="A25" s="1">
        <v>24</v>
      </c>
      <c r="B25" s="27">
        <v>14</v>
      </c>
      <c r="C25" s="28"/>
      <c r="D25" s="29"/>
    </row>
    <row r="26" spans="1:4" ht="12.75">
      <c r="A26" s="1">
        <v>25</v>
      </c>
      <c r="B26" s="27">
        <v>3</v>
      </c>
      <c r="C26" s="28"/>
      <c r="D26" s="29"/>
    </row>
    <row r="27" spans="1:4" ht="12.75">
      <c r="A27" s="1">
        <v>26</v>
      </c>
      <c r="B27" s="27">
        <v>10</v>
      </c>
      <c r="C27" s="28" t="s">
        <v>272</v>
      </c>
      <c r="D27" s="29"/>
    </row>
    <row r="28" spans="1:4" ht="12.75">
      <c r="A28" s="1">
        <v>27</v>
      </c>
      <c r="B28" s="27">
        <v>133</v>
      </c>
      <c r="C28" s="28" t="s">
        <v>273</v>
      </c>
      <c r="D28" s="29"/>
    </row>
    <row r="29" spans="1:4" ht="12.75">
      <c r="A29" s="1">
        <v>28</v>
      </c>
      <c r="B29" s="27">
        <v>40</v>
      </c>
      <c r="C29" s="28" t="s">
        <v>273</v>
      </c>
      <c r="D29" s="29"/>
    </row>
    <row r="30" spans="1:4" ht="12.75">
      <c r="A30" s="1">
        <v>29</v>
      </c>
      <c r="B30" s="1">
        <v>83</v>
      </c>
      <c r="D30" s="29"/>
    </row>
    <row r="31" spans="1:4" ht="12.75">
      <c r="A31" s="1">
        <v>30</v>
      </c>
      <c r="B31" s="27">
        <v>17</v>
      </c>
      <c r="C31" s="28" t="s">
        <v>274</v>
      </c>
      <c r="D31" s="29"/>
    </row>
    <row r="32" spans="2:3" ht="12.75">
      <c r="B32" s="27">
        <v>126</v>
      </c>
      <c r="C32" s="28"/>
    </row>
    <row r="33" spans="2:3" ht="12.75">
      <c r="B33" s="27">
        <v>119</v>
      </c>
      <c r="C33" s="28"/>
    </row>
    <row r="34" ht="12.75">
      <c r="B34" s="1">
        <v>22</v>
      </c>
    </row>
    <row r="35" spans="2:3" ht="12.75">
      <c r="B35" s="1">
        <v>120</v>
      </c>
      <c r="C35" s="1" t="s">
        <v>275</v>
      </c>
    </row>
    <row r="36" spans="2:3" ht="12.75">
      <c r="B36" s="1">
        <v>142</v>
      </c>
      <c r="C36" s="1" t="s">
        <v>276</v>
      </c>
    </row>
    <row r="37" ht="12.75">
      <c r="B37" s="1">
        <v>102</v>
      </c>
    </row>
    <row r="38" ht="12.75">
      <c r="B38" s="1">
        <v>105</v>
      </c>
    </row>
    <row r="39" ht="12.75">
      <c r="B39" s="1">
        <v>123</v>
      </c>
    </row>
    <row r="40" ht="12.75">
      <c r="B40" s="1">
        <v>125</v>
      </c>
    </row>
    <row r="41" spans="2:3" ht="12.75">
      <c r="B41" s="1">
        <v>115</v>
      </c>
      <c r="C41" s="1" t="s">
        <v>277</v>
      </c>
    </row>
    <row r="42" ht="12.75">
      <c r="B42" s="1">
        <v>122</v>
      </c>
    </row>
    <row r="43" spans="2:3" ht="12.75">
      <c r="B43" s="1">
        <v>140</v>
      </c>
      <c r="C43" s="1" t="s">
        <v>278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5"/>
  <sheetViews>
    <sheetView showZeros="0" tabSelected="1" workbookViewId="0" topLeftCell="A13">
      <selection activeCell="K7" sqref="K7"/>
    </sheetView>
  </sheetViews>
  <sheetFormatPr defaultColWidth="11.421875" defaultRowHeight="12.75"/>
  <cols>
    <col min="1" max="1" width="11.421875" style="6" customWidth="1"/>
    <col min="2" max="2" width="4.421875" style="6" customWidth="1"/>
    <col min="3" max="3" width="4.140625" style="6" customWidth="1"/>
    <col min="4" max="4" width="0.85546875" style="6" customWidth="1"/>
    <col min="5" max="5" width="12.7109375" style="6" customWidth="1"/>
    <col min="6" max="6" width="1.1484375" style="6" customWidth="1"/>
    <col min="7" max="7" width="10.7109375" style="6" customWidth="1"/>
    <col min="8" max="8" width="1.7109375" style="6" customWidth="1"/>
    <col min="9" max="9" width="32.7109375" style="6" bestFit="1" customWidth="1"/>
    <col min="10" max="10" width="9.8515625" style="6" customWidth="1"/>
    <col min="11" max="11" width="13.421875" style="6" customWidth="1"/>
    <col min="12" max="16384" width="11.421875" style="6" customWidth="1"/>
  </cols>
  <sheetData>
    <row r="1" ht="12.75"/>
    <row r="2" ht="12.75"/>
    <row r="3" ht="12.75"/>
    <row r="4" spans="1:11" ht="13.5" thickBo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2:10" s="8" customFormat="1" ht="12.75" customHeight="1">
      <c r="B6" s="8" t="s">
        <v>1</v>
      </c>
      <c r="F6" s="37" t="s">
        <v>2</v>
      </c>
      <c r="G6" s="37"/>
      <c r="H6" s="37"/>
      <c r="I6" s="9" t="s">
        <v>3</v>
      </c>
      <c r="J6" s="10">
        <f ca="1">TODAY()</f>
        <v>42204</v>
      </c>
    </row>
    <row r="7" ht="12.75">
      <c r="I7" s="11"/>
    </row>
    <row r="8" spans="1:11" ht="27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5" customHeight="1">
      <c r="A9" s="12"/>
      <c r="B9" s="12"/>
      <c r="C9" s="12"/>
      <c r="D9" s="12"/>
      <c r="E9" s="12"/>
      <c r="F9" s="12"/>
      <c r="G9" s="12"/>
      <c r="H9" s="12"/>
      <c r="I9" s="12"/>
      <c r="J9" s="19"/>
      <c r="K9" s="12"/>
    </row>
    <row r="10" spans="1:10" ht="18">
      <c r="A10" s="13" t="s">
        <v>39</v>
      </c>
      <c r="D10" s="20"/>
      <c r="E10" s="21" t="s">
        <v>63</v>
      </c>
      <c r="F10" s="20"/>
      <c r="G10" s="20"/>
      <c r="H10" s="20"/>
      <c r="I10" s="20"/>
      <c r="J10" s="20"/>
    </row>
    <row r="11" spans="1:5" ht="15" customHeight="1">
      <c r="A11" s="13"/>
      <c r="E11" s="6" t="s">
        <v>86</v>
      </c>
    </row>
    <row r="12" spans="1:11" s="15" customFormat="1" ht="18">
      <c r="A12" s="13" t="s">
        <v>5</v>
      </c>
      <c r="B12" s="22" t="s">
        <v>87</v>
      </c>
      <c r="C12" s="23"/>
      <c r="D12" s="23"/>
      <c r="E12" s="23"/>
      <c r="F12" s="23"/>
      <c r="G12" s="14"/>
      <c r="H12" s="14" t="s">
        <v>6</v>
      </c>
      <c r="I12" s="24">
        <f>Einlauf!D2</f>
        <v>105</v>
      </c>
      <c r="J12" s="14" t="s">
        <v>7</v>
      </c>
      <c r="K12" s="25" t="str">
        <f>Einlauf!C2</f>
        <v>2:20,04 Std.</v>
      </c>
    </row>
    <row r="13" s="15" customFormat="1" ht="18"/>
    <row r="14" spans="1:11" s="15" customFormat="1" ht="18">
      <c r="A14" s="16" t="s">
        <v>8</v>
      </c>
      <c r="B14" s="16" t="s">
        <v>9</v>
      </c>
      <c r="C14" s="17">
        <f>IF(ISBLANK(Einlauf!B2),0,Einlauf!B2)</f>
        <v>41</v>
      </c>
      <c r="D14" s="17"/>
      <c r="E14" s="17" t="str">
        <f>IF(C14=0," ",VLOOKUP(C14,Startliste!$A:$D,2,FALSE))</f>
        <v>Thömel</v>
      </c>
      <c r="F14" s="17"/>
      <c r="G14" s="17" t="str">
        <f>IF(C14=0," ",VLOOKUP(C14,Startliste!$A:$D,3,FALSE))</f>
        <v>Tino</v>
      </c>
      <c r="H14" s="17"/>
      <c r="I14" s="17" t="str">
        <f>IF(C14=0," ",VLOOKUP(C14,Startliste!$A:$D,4,FALSE))</f>
        <v>RTS-Santic</v>
      </c>
      <c r="J14" s="17"/>
      <c r="K14" s="26" t="s">
        <v>47</v>
      </c>
    </row>
    <row r="15" spans="1:11" s="15" customFormat="1" ht="18">
      <c r="A15" s="18" t="s">
        <v>11</v>
      </c>
      <c r="B15" s="18" t="s">
        <v>9</v>
      </c>
      <c r="C15" s="17">
        <f>IF(ISBLANK(Einlauf!B3),0,Einlauf!B3)</f>
        <v>2</v>
      </c>
      <c r="D15" s="17"/>
      <c r="E15" s="17" t="str">
        <f>IF(C15=0," ",VLOOKUP(C15,Startliste!$A:$D,2,FALSE))</f>
        <v>Boubal</v>
      </c>
      <c r="F15" s="17"/>
      <c r="G15" s="17" t="str">
        <f>IF(C15=0," ",VLOOKUP(C15,Startliste!$A:$D,3,FALSE))</f>
        <v>Martin</v>
      </c>
      <c r="H15" s="17"/>
      <c r="I15" s="17" t="str">
        <f>IF(C15=0," ",VLOOKUP(C15,Startliste!$A:$D,4,FALSE))</f>
        <v>CK Príbram Fany Gastro – KT  Team</v>
      </c>
      <c r="J15" s="17"/>
      <c r="K15" s="26">
        <f>Einlauf!C3</f>
        <v>0</v>
      </c>
    </row>
    <row r="16" spans="1:11" s="15" customFormat="1" ht="18">
      <c r="A16" s="18" t="s">
        <v>10</v>
      </c>
      <c r="B16" s="18" t="s">
        <v>9</v>
      </c>
      <c r="C16" s="17">
        <f>IF(ISBLANK(Einlauf!B4),0,Einlauf!B4)</f>
        <v>7</v>
      </c>
      <c r="D16" s="17"/>
      <c r="E16" s="17" t="str">
        <f>IF(C16=0," ",VLOOKUP(C16,Startliste!$A:$D,2,FALSE))</f>
        <v>Okrouhlickým</v>
      </c>
      <c r="F16" s="17"/>
      <c r="G16" s="17" t="str">
        <f>IF(C16=0," ",VLOOKUP(C16,Startliste!$A:$D,3,FALSE))</f>
        <v>Tomáš</v>
      </c>
      <c r="H16" s="17"/>
      <c r="I16" s="17" t="str">
        <f>IF(C16=0," ",VLOOKUP(C16,Startliste!$A:$D,4,FALSE))</f>
        <v>CK Príbram Fany Gastro – KT  Team</v>
      </c>
      <c r="J16" s="17"/>
      <c r="K16" s="26" t="str">
        <f>Einlauf!C4</f>
        <v>2:20,10 Std.</v>
      </c>
    </row>
    <row r="17" spans="1:11" s="15" customFormat="1" ht="18">
      <c r="A17" s="18" t="s">
        <v>12</v>
      </c>
      <c r="B17" s="18" t="s">
        <v>9</v>
      </c>
      <c r="C17" s="17">
        <f>IF(ISBLANK(Einlauf!B5),0,Einlauf!B5)</f>
        <v>13</v>
      </c>
      <c r="D17" s="17"/>
      <c r="E17" s="17" t="str">
        <f>IF(C17=0," ",VLOOKUP(C17,Startliste!$A:$D,2,FALSE))</f>
        <v>Grasmann</v>
      </c>
      <c r="F17" s="17"/>
      <c r="G17" s="17" t="str">
        <f>IF(C17=0," ",VLOOKUP(C17,Startliste!$A:$D,3,FALSE))</f>
        <v>Christian</v>
      </c>
      <c r="H17" s="17"/>
      <c r="I17" s="17" t="str">
        <f>IF(C17=0," ",VLOOKUP(C17,Startliste!$A:$D,4,FALSE))</f>
        <v>Team Maloja Pushbikers</v>
      </c>
      <c r="J17" s="17"/>
      <c r="K17" s="26" t="str">
        <f>Einlauf!C5</f>
        <v>2:20,43 Std.</v>
      </c>
    </row>
    <row r="18" spans="1:11" s="15" customFormat="1" ht="18">
      <c r="A18" s="18" t="s">
        <v>13</v>
      </c>
      <c r="B18" s="18" t="s">
        <v>9</v>
      </c>
      <c r="C18" s="17">
        <f>IF(ISBLANK(Einlauf!B6),0,Einlauf!B6)</f>
        <v>30</v>
      </c>
      <c r="D18" s="17"/>
      <c r="E18" s="17" t="str">
        <f>IF(C18=0," ",VLOOKUP(C18,Startliste!$A:$D,2,FALSE))</f>
        <v>Tiedtke</v>
      </c>
      <c r="F18" s="17"/>
      <c r="G18" s="17" t="str">
        <f>IF(C18=0," ",VLOOKUP(C18,Startliste!$A:$D,3,FALSE))</f>
        <v>Alexander</v>
      </c>
      <c r="H18" s="17"/>
      <c r="I18" s="17" t="str">
        <f>IF(C18=0," ",VLOOKUP(C18,Startliste!$A:$D,4,FALSE))</f>
        <v>Team Ur-Krostitzer Giant</v>
      </c>
      <c r="J18" s="17"/>
      <c r="K18" s="26" t="str">
        <f>Einlauf!C6</f>
        <v>2:20,50 Std.</v>
      </c>
    </row>
    <row r="19" spans="1:11" s="15" customFormat="1" ht="18">
      <c r="A19" s="18" t="s">
        <v>14</v>
      </c>
      <c r="B19" s="18" t="s">
        <v>9</v>
      </c>
      <c r="C19" s="17">
        <f>IF(ISBLANK(Einlauf!B7),0,Einlauf!B7)</f>
        <v>31</v>
      </c>
      <c r="D19" s="17"/>
      <c r="E19" s="17" t="str">
        <f>IF(C19=0," ",VLOOKUP(C19,Startliste!$A:$D,2,FALSE))</f>
        <v>Cervenka</v>
      </c>
      <c r="F19" s="17"/>
      <c r="G19" s="17" t="str">
        <f>IF(C19=0," ",VLOOKUP(C19,Startliste!$A:$D,3,FALSE))</f>
        <v>Martin</v>
      </c>
      <c r="H19" s="17"/>
      <c r="I19" s="17" t="str">
        <f>IF(C19=0," ",VLOOKUP(C19,Startliste!$A:$D,4,FALSE))</f>
        <v>AC SPARTA PRAG - Cycling      -KT-</v>
      </c>
      <c r="J19" s="17"/>
      <c r="K19" s="26" t="str">
        <f>Einlauf!C7</f>
        <v>2:21,02 Std.</v>
      </c>
    </row>
    <row r="20" spans="1:11" s="15" customFormat="1" ht="18">
      <c r="A20" s="18" t="s">
        <v>15</v>
      </c>
      <c r="B20" s="18" t="s">
        <v>9</v>
      </c>
      <c r="C20" s="17">
        <f>IF(ISBLANK(Einlauf!B8),0,Einlauf!B8)</f>
        <v>26</v>
      </c>
      <c r="D20" s="17"/>
      <c r="E20" s="17" t="str">
        <f>IF(C20=0," ",VLOOKUP(C20,Startliste!$A:$D,2,FALSE))</f>
        <v>Mohs</v>
      </c>
      <c r="F20" s="17"/>
      <c r="G20" s="17" t="str">
        <f>IF(C20=0," ",VLOOKUP(C20,Startliste!$A:$D,3,FALSE))</f>
        <v>Erik</v>
      </c>
      <c r="H20" s="17"/>
      <c r="I20" s="17" t="str">
        <f>IF(C20=0," ",VLOOKUP(C20,Startliste!$A:$D,4,FALSE))</f>
        <v>Team Ur-Krostitzer Giant</v>
      </c>
      <c r="J20" s="17"/>
      <c r="K20" s="26" t="str">
        <f>Einlauf!C8</f>
        <v>2:22,58 Std.</v>
      </c>
    </row>
    <row r="21" spans="1:11" s="15" customFormat="1" ht="18">
      <c r="A21" s="18" t="s">
        <v>16</v>
      </c>
      <c r="B21" s="18" t="s">
        <v>9</v>
      </c>
      <c r="C21" s="17">
        <f>IF(ISBLANK(Einlauf!B9),0,Einlauf!B9)</f>
        <v>18</v>
      </c>
      <c r="D21" s="17"/>
      <c r="E21" s="17" t="str">
        <f>IF(C21=0," ",VLOOKUP(C21,Startliste!$A:$D,2,FALSE))</f>
        <v>Carstensen</v>
      </c>
      <c r="F21" s="17"/>
      <c r="G21" s="17" t="str">
        <f>IF(C21=0," ",VLOOKUP(C21,Startliste!$A:$D,3,FALSE))</f>
        <v>Lucas</v>
      </c>
      <c r="H21" s="17"/>
      <c r="I21" s="17" t="str">
        <f>IF(C21=0," ",VLOOKUP(C21,Startliste!$A:$D,4,FALSE))</f>
        <v>RG KED-Stevens Rad Team Berlin</v>
      </c>
      <c r="J21" s="17"/>
      <c r="K21" s="26">
        <f>Einlauf!C9</f>
        <v>0</v>
      </c>
    </row>
    <row r="22" spans="1:11" s="15" customFormat="1" ht="18">
      <c r="A22" s="18" t="s">
        <v>17</v>
      </c>
      <c r="B22" s="18" t="s">
        <v>9</v>
      </c>
      <c r="C22" s="17">
        <f>IF(ISBLANK(Einlauf!B10),0,Einlauf!B10)</f>
        <v>15</v>
      </c>
      <c r="D22" s="17"/>
      <c r="E22" s="17" t="str">
        <f>IF(C22=0," ",VLOOKUP(C22,Startliste!$A:$D,2,FALSE))</f>
        <v>Kalz</v>
      </c>
      <c r="F22" s="17"/>
      <c r="G22" s="17" t="str">
        <f>IF(C22=0," ",VLOOKUP(C22,Startliste!$A:$D,3,FALSE))</f>
        <v>Marcel</v>
      </c>
      <c r="H22" s="17"/>
      <c r="I22" s="17" t="str">
        <f>IF(C22=0," ",VLOOKUP(C22,Startliste!$A:$D,4,FALSE))</f>
        <v>Team Maloja Pushbikers</v>
      </c>
      <c r="J22" s="17"/>
      <c r="K22" s="26">
        <f>Einlauf!C10</f>
        <v>0</v>
      </c>
    </row>
    <row r="23" spans="1:11" s="15" customFormat="1" ht="18">
      <c r="A23" s="18" t="s">
        <v>18</v>
      </c>
      <c r="B23" s="18" t="s">
        <v>9</v>
      </c>
      <c r="C23" s="17">
        <f>IF(ISBLANK(Einlauf!B11),0,Einlauf!B11)</f>
        <v>85</v>
      </c>
      <c r="D23" s="17"/>
      <c r="E23" s="17" t="str">
        <f>IF(C23=0," ",VLOOKUP(C23,Startliste!$A:$D,2,FALSE))</f>
        <v>Stehlin</v>
      </c>
      <c r="F23" s="17"/>
      <c r="G23" s="17" t="str">
        <f>IF(C23=0," ",VLOOKUP(C23,Startliste!$A:$D,3,FALSE))</f>
        <v>Yannik Marcel</v>
      </c>
      <c r="H23" s="17"/>
      <c r="I23" s="17" t="str">
        <f>IF(C23=0," ",VLOOKUP(C23,Startliste!$A:$D,4,FALSE))</f>
        <v>Team P&amp;S Team Thüringen</v>
      </c>
      <c r="J23" s="17"/>
      <c r="K23" s="26">
        <f>Einlauf!C11</f>
        <v>0</v>
      </c>
    </row>
    <row r="24" spans="1:11" s="15" customFormat="1" ht="18">
      <c r="A24" s="18" t="s">
        <v>19</v>
      </c>
      <c r="B24" s="18" t="s">
        <v>9</v>
      </c>
      <c r="C24" s="17">
        <f>IF(ISBLANK(Einlauf!B12),0,Einlauf!B12)</f>
        <v>33</v>
      </c>
      <c r="D24" s="17"/>
      <c r="E24" s="17" t="str">
        <f>IF(C24=0," ",VLOOKUP(C24,Startliste!$A:$D,2,FALSE))</f>
        <v>Holub</v>
      </c>
      <c r="F24" s="17"/>
      <c r="G24" s="17" t="str">
        <f>IF(C24=0," ",VLOOKUP(C24,Startliste!$A:$D,3,FALSE))</f>
        <v>Tomas</v>
      </c>
      <c r="H24" s="17"/>
      <c r="I24" s="17" t="str">
        <f>IF(C24=0," ",VLOOKUP(C24,Startliste!$A:$D,4,FALSE))</f>
        <v>AC SPARTA PRAG - Cycling      -KT-</v>
      </c>
      <c r="J24" s="17"/>
      <c r="K24" s="26">
        <f>Einlauf!C12</f>
        <v>0</v>
      </c>
    </row>
    <row r="25" spans="1:11" s="15" customFormat="1" ht="18">
      <c r="A25" s="18" t="s">
        <v>20</v>
      </c>
      <c r="B25" s="18" t="s">
        <v>9</v>
      </c>
      <c r="C25" s="17">
        <f>IF(ISBLANK(Einlauf!B13),0,Einlauf!B13)</f>
        <v>129</v>
      </c>
      <c r="D25" s="17"/>
      <c r="E25" s="17" t="str">
        <f>IF(C25=0," ",VLOOKUP(C25,Startliste!$A:$D,2,FALSE))</f>
        <v>Wotschke</v>
      </c>
      <c r="F25" s="17"/>
      <c r="G25" s="17" t="str">
        <f>IF(C25=0," ",VLOOKUP(C25,Startliste!$A:$D,3,FALSE))</f>
        <v>Sebastian</v>
      </c>
      <c r="H25" s="17"/>
      <c r="I25" s="17" t="str">
        <f>IF(C25=0," ",VLOOKUP(C25,Startliste!$A:$D,4,FALSE))</f>
        <v>RG KED-Stevens Rad Team Berlin</v>
      </c>
      <c r="J25" s="17"/>
      <c r="K25" s="26">
        <f>Einlauf!C13</f>
        <v>0</v>
      </c>
    </row>
    <row r="26" spans="1:11" s="15" customFormat="1" ht="18">
      <c r="A26" s="18" t="s">
        <v>21</v>
      </c>
      <c r="B26" s="18" t="s">
        <v>9</v>
      </c>
      <c r="C26" s="17">
        <f>IF(ISBLANK(Einlauf!B14),0,Einlauf!B14)</f>
        <v>23</v>
      </c>
      <c r="D26" s="17"/>
      <c r="E26" s="17" t="str">
        <f>IF(C26=0," ",VLOOKUP(C26,Startliste!$A:$D,2,FALSE))</f>
        <v>Baumann</v>
      </c>
      <c r="F26" s="17"/>
      <c r="G26" s="17" t="str">
        <f>IF(C26=0," ",VLOOKUP(C26,Startliste!$A:$D,3,FALSE))</f>
        <v>Eric</v>
      </c>
      <c r="H26" s="17"/>
      <c r="I26" s="17" t="str">
        <f>IF(C26=0," ",VLOOKUP(C26,Startliste!$A:$D,4,FALSE))</f>
        <v>Team Ur-Krostitzer Giant</v>
      </c>
      <c r="J26" s="17"/>
      <c r="K26" s="26">
        <f>Einlauf!C14</f>
        <v>0</v>
      </c>
    </row>
    <row r="27" spans="1:11" s="15" customFormat="1" ht="18">
      <c r="A27" s="18" t="s">
        <v>22</v>
      </c>
      <c r="B27" s="18" t="s">
        <v>9</v>
      </c>
      <c r="C27" s="17">
        <f>IF(ISBLANK(Einlauf!B15),0,Einlauf!B15)</f>
        <v>86</v>
      </c>
      <c r="D27" s="17"/>
      <c r="E27" s="17" t="str">
        <f>IF(C27=0," ",VLOOKUP(C27,Startliste!$A:$D,2,FALSE))</f>
        <v>Harnisch</v>
      </c>
      <c r="F27" s="17"/>
      <c r="G27" s="17" t="str">
        <f>IF(C27=0," ",VLOOKUP(C27,Startliste!$A:$D,3,FALSE))</f>
        <v>Daniel</v>
      </c>
      <c r="H27" s="17"/>
      <c r="I27" s="17" t="str">
        <f>IF(C27=0," ",VLOOKUP(C27,Startliste!$A:$D,4,FALSE))</f>
        <v>SC DHfK Leipzig</v>
      </c>
      <c r="J27" s="17"/>
      <c r="K27" s="26">
        <f>Einlauf!C15</f>
        <v>0</v>
      </c>
    </row>
    <row r="28" spans="1:11" s="15" customFormat="1" ht="18">
      <c r="A28" s="18" t="s">
        <v>23</v>
      </c>
      <c r="B28" s="18" t="s">
        <v>9</v>
      </c>
      <c r="C28" s="17">
        <f>IF(ISBLANK(Einlauf!B16),0,Einlauf!B16)</f>
        <v>118</v>
      </c>
      <c r="D28" s="17"/>
      <c r="E28" s="17" t="str">
        <f>IF(C28=0," ",VLOOKUP(C28,Startliste!$A:$D,2,FALSE))</f>
        <v>Thielebeule</v>
      </c>
      <c r="F28" s="17"/>
      <c r="G28" s="17" t="str">
        <f>IF(C28=0," ",VLOOKUP(C28,Startliste!$A:$D,3,FALSE))</f>
        <v>Willi</v>
      </c>
      <c r="H28" s="17"/>
      <c r="I28" s="17" t="str">
        <f>IF(C28=0," ",VLOOKUP(C28,Startliste!$A:$D,4,FALSE))</f>
        <v>RG OSC-Cyclingteam</v>
      </c>
      <c r="J28" s="17"/>
      <c r="K28" s="26">
        <f>Einlauf!C16</f>
        <v>0</v>
      </c>
    </row>
    <row r="29" spans="1:11" s="15" customFormat="1" ht="18">
      <c r="A29" s="18" t="s">
        <v>24</v>
      </c>
      <c r="B29" s="18" t="s">
        <v>9</v>
      </c>
      <c r="C29" s="17">
        <f>IF(ISBLANK(Einlauf!B17),0,Einlauf!B17)</f>
        <v>116</v>
      </c>
      <c r="D29" s="17"/>
      <c r="E29" s="17" t="str">
        <f>IF(C29=0," ",VLOOKUP(C29,Startliste!$A:$D,2,FALSE))</f>
        <v>Pohl</v>
      </c>
      <c r="F29" s="17"/>
      <c r="G29" s="17" t="str">
        <f>IF(C29=0," ",VLOOKUP(C29,Startliste!$A:$D,3,FALSE))</f>
        <v>Fabian</v>
      </c>
      <c r="H29" s="17"/>
      <c r="I29" s="17" t="str">
        <f>IF(C29=0," ",VLOOKUP(C29,Startliste!$A:$D,4,FALSE))</f>
        <v>OSC Potsdam Luftschiffhafen e.V. - Radsport -</v>
      </c>
      <c r="J29" s="17"/>
      <c r="K29" s="26">
        <f>Einlauf!C17</f>
        <v>0</v>
      </c>
    </row>
    <row r="30" spans="1:11" s="15" customFormat="1" ht="18">
      <c r="A30" s="18" t="s">
        <v>25</v>
      </c>
      <c r="B30" s="18" t="s">
        <v>9</v>
      </c>
      <c r="C30" s="17">
        <f>IF(ISBLANK(Einlauf!B18),0,Einlauf!B18)</f>
        <v>144</v>
      </c>
      <c r="D30" s="17"/>
      <c r="E30" s="17" t="str">
        <f>IF(C30=0," ",VLOOKUP(C30,Startliste!$A:$D,2,FALSE))</f>
        <v>Schormmalz</v>
      </c>
      <c r="F30" s="17"/>
      <c r="G30" s="17">
        <f>IF(C30=0," ",VLOOKUP(C30,Startliste!$A:$D,3,FALSE))</f>
        <v>0</v>
      </c>
      <c r="H30" s="17"/>
      <c r="I30" s="17" t="str">
        <f>IF(C30=0," ",VLOOKUP(C30,Startliste!$A:$D,4,FALSE))</f>
        <v>SC Berlin e.V.</v>
      </c>
      <c r="J30" s="17"/>
      <c r="K30" s="26">
        <f>Einlauf!C18</f>
        <v>0</v>
      </c>
    </row>
    <row r="31" spans="1:11" s="15" customFormat="1" ht="18">
      <c r="A31" s="18" t="s">
        <v>26</v>
      </c>
      <c r="B31" s="18" t="s">
        <v>9</v>
      </c>
      <c r="C31" s="17">
        <f>IF(ISBLANK(Einlauf!B19),0,Einlauf!B19)</f>
        <v>16</v>
      </c>
      <c r="D31" s="17"/>
      <c r="E31" s="17" t="str">
        <f>IF(C31=0," ",VLOOKUP(C31,Startliste!$A:$D,2,FALSE))</f>
        <v>Jung</v>
      </c>
      <c r="F31" s="17"/>
      <c r="G31" s="17" t="str">
        <f>IF(C31=0," ",VLOOKUP(C31,Startliste!$A:$D,3,FALSE))</f>
        <v>Florian</v>
      </c>
      <c r="H31" s="17"/>
      <c r="I31" s="17" t="str">
        <f>IF(C31=0," ",VLOOKUP(C31,Startliste!$A:$D,4,FALSE))</f>
        <v>Postsportverein Görlitz e.V. - Radsport -</v>
      </c>
      <c r="J31" s="17"/>
      <c r="K31" s="26">
        <f>Einlauf!C19</f>
        <v>0</v>
      </c>
    </row>
    <row r="32" spans="1:11" s="15" customFormat="1" ht="18">
      <c r="A32" s="18" t="s">
        <v>27</v>
      </c>
      <c r="B32" s="18" t="s">
        <v>9</v>
      </c>
      <c r="C32" s="17">
        <f>IF(ISBLANK(Einlauf!B20),0,Einlauf!B20)</f>
        <v>35</v>
      </c>
      <c r="D32" s="17"/>
      <c r="E32" s="17" t="str">
        <f>IF(C32=0," ",VLOOKUP(C32,Startliste!$A:$D,2,FALSE))</f>
        <v>Stohr</v>
      </c>
      <c r="F32" s="17"/>
      <c r="G32" s="17" t="str">
        <f>IF(C32=0," ",VLOOKUP(C32,Startliste!$A:$D,3,FALSE))</f>
        <v>Jan</v>
      </c>
      <c r="H32" s="17"/>
      <c r="I32" s="17" t="str">
        <f>IF(C32=0," ",VLOOKUP(C32,Startliste!$A:$D,4,FALSE))</f>
        <v>AC SPARTA PRAG - Cycling      -KT-</v>
      </c>
      <c r="J32" s="17"/>
      <c r="K32" s="26">
        <f>Einlauf!C20</f>
        <v>0</v>
      </c>
    </row>
    <row r="33" spans="1:11" s="15" customFormat="1" ht="18">
      <c r="A33" s="18" t="s">
        <v>28</v>
      </c>
      <c r="B33" s="18" t="s">
        <v>9</v>
      </c>
      <c r="C33" s="17">
        <f>IF(ISBLANK(Einlauf!B21),0,Einlauf!B21)</f>
        <v>77</v>
      </c>
      <c r="D33" s="17"/>
      <c r="E33" s="17" t="str">
        <f>IF(C33=0," ",VLOOKUP(C33,Startliste!$A:$D,2,FALSE))</f>
        <v>Schulz</v>
      </c>
      <c r="F33" s="17"/>
      <c r="G33" s="17" t="str">
        <f>IF(C33=0," ",VLOOKUP(C33,Startliste!$A:$D,3,FALSE))</f>
        <v>Julian </v>
      </c>
      <c r="H33" s="17"/>
      <c r="I33" s="17" t="str">
        <f>IF(C33=0," ",VLOOKUP(C33,Startliste!$A:$D,4,FALSE))</f>
        <v>NRVg. Luisenstadt 1910 e.V.</v>
      </c>
      <c r="J33" s="17"/>
      <c r="K33" s="26">
        <f>Einlauf!C21</f>
        <v>0</v>
      </c>
    </row>
    <row r="34" spans="1:11" s="15" customFormat="1" ht="18">
      <c r="A34" s="18" t="s">
        <v>29</v>
      </c>
      <c r="B34" s="18" t="s">
        <v>9</v>
      </c>
      <c r="C34" s="17">
        <f>IF(ISBLANK(Einlauf!B22),0,Einlauf!B22)</f>
        <v>107</v>
      </c>
      <c r="D34" s="17"/>
      <c r="E34" s="17" t="str">
        <f>IF(C34=0," ",VLOOKUP(C34,Startliste!$A:$D,2,FALSE))</f>
        <v>Rudolph</v>
      </c>
      <c r="F34" s="17"/>
      <c r="G34" s="17" t="str">
        <f>IF(C34=0," ",VLOOKUP(C34,Startliste!$A:$D,3,FALSE))</f>
        <v>Justin</v>
      </c>
      <c r="H34" s="17"/>
      <c r="I34" s="17" t="str">
        <f>IF(C34=0," ",VLOOKUP(C34,Startliste!$A:$D,4,FALSE))</f>
        <v>Radteam Cöpenick</v>
      </c>
      <c r="J34" s="17"/>
      <c r="K34" s="26">
        <f>Einlauf!C22</f>
        <v>0</v>
      </c>
    </row>
    <row r="35" spans="1:11" s="15" customFormat="1" ht="18">
      <c r="A35" s="18" t="s">
        <v>30</v>
      </c>
      <c r="B35" s="18" t="s">
        <v>9</v>
      </c>
      <c r="C35" s="17">
        <f>IF(ISBLANK(Einlauf!B23),0,Einlauf!B23)</f>
        <v>39</v>
      </c>
      <c r="D35" s="17"/>
      <c r="E35" s="17" t="str">
        <f>IF(C35=0," ",VLOOKUP(C35,Startliste!$A:$D,2,FALSE))</f>
        <v>Viktorin</v>
      </c>
      <c r="F35" s="17"/>
      <c r="G35" s="17" t="str">
        <f>IF(C35=0," ",VLOOKUP(C35,Startliste!$A:$D,3,FALSE))</f>
        <v>Vaclav</v>
      </c>
      <c r="H35" s="17"/>
      <c r="I35" s="17" t="str">
        <f>IF(C35=0," ",VLOOKUP(C35,Startliste!$A:$D,4,FALSE))</f>
        <v>AC SPARTA PRAG - Cycling      -KT-</v>
      </c>
      <c r="J35" s="17"/>
      <c r="K35" s="26">
        <f>Einlauf!C23</f>
        <v>0</v>
      </c>
    </row>
    <row r="36" spans="1:11" s="15" customFormat="1" ht="18">
      <c r="A36" s="18" t="s">
        <v>31</v>
      </c>
      <c r="B36" s="18" t="s">
        <v>9</v>
      </c>
      <c r="C36" s="17">
        <f>IF(ISBLANK(Einlauf!B24),0,Einlauf!B24)</f>
        <v>36</v>
      </c>
      <c r="D36" s="17"/>
      <c r="E36" s="17" t="str">
        <f>IF(C36=0," ",VLOOKUP(C36,Startliste!$A:$D,2,FALSE))</f>
        <v>Stohr</v>
      </c>
      <c r="F36" s="17"/>
      <c r="G36" s="17" t="str">
        <f>IF(C36=0," ",VLOOKUP(C36,Startliste!$A:$D,3,FALSE))</f>
        <v>Pavel</v>
      </c>
      <c r="H36" s="17"/>
      <c r="I36" s="17" t="str">
        <f>IF(C36=0," ",VLOOKUP(C36,Startliste!$A:$D,4,FALSE))</f>
        <v>AC SPARTA PRAG - Cycling      -KT-</v>
      </c>
      <c r="J36" s="17"/>
      <c r="K36" s="26">
        <f>Einlauf!C24</f>
        <v>0</v>
      </c>
    </row>
    <row r="37" spans="1:11" s="15" customFormat="1" ht="18">
      <c r="A37" s="18" t="s">
        <v>32</v>
      </c>
      <c r="B37" s="18" t="s">
        <v>9</v>
      </c>
      <c r="C37" s="17">
        <f>IF(ISBLANK(Einlauf!B25),0,Einlauf!B25)</f>
        <v>14</v>
      </c>
      <c r="D37" s="17"/>
      <c r="E37" s="17" t="str">
        <f>IF(C37=0," ",VLOOKUP(C37,Startliste!$A:$D,2,FALSE))</f>
        <v>Kenzler</v>
      </c>
      <c r="F37" s="17"/>
      <c r="G37" s="17" t="str">
        <f>IF(C37=0," ",VLOOKUP(C37,Startliste!$A:$D,3,FALSE))</f>
        <v>Arne</v>
      </c>
      <c r="H37" s="17"/>
      <c r="I37" s="17" t="str">
        <f>IF(C37=0," ",VLOOKUP(C37,Startliste!$A:$D,4,FALSE))</f>
        <v>Team Maloja Pushbikers</v>
      </c>
      <c r="J37" s="17"/>
      <c r="K37" s="26">
        <f>Einlauf!C25</f>
        <v>0</v>
      </c>
    </row>
    <row r="38" spans="1:11" s="15" customFormat="1" ht="18">
      <c r="A38" s="18" t="s">
        <v>33</v>
      </c>
      <c r="B38" s="18" t="s">
        <v>9</v>
      </c>
      <c r="C38" s="17">
        <f>IF(ISBLANK(Einlauf!B26),0,Einlauf!B26)</f>
        <v>3</v>
      </c>
      <c r="D38" s="17"/>
      <c r="E38" s="17" t="str">
        <f>IF(C38=0," ",VLOOKUP(C38,Startliste!$A:$D,2,FALSE))</f>
        <v>Hebík</v>
      </c>
      <c r="F38" s="17"/>
      <c r="G38" s="17" t="str">
        <f>IF(C38=0," ",VLOOKUP(C38,Startliste!$A:$D,3,FALSE))</f>
        <v>Martin</v>
      </c>
      <c r="H38" s="17"/>
      <c r="I38" s="17" t="str">
        <f>IF(C38=0," ",VLOOKUP(C38,Startliste!$A:$D,4,FALSE))</f>
        <v>CK Príbram Fany Gastro – KT  Team</v>
      </c>
      <c r="J38" s="17"/>
      <c r="K38" s="26">
        <f>Einlauf!C26</f>
        <v>0</v>
      </c>
    </row>
    <row r="39" spans="1:11" s="15" customFormat="1" ht="18">
      <c r="A39" s="18" t="s">
        <v>34</v>
      </c>
      <c r="B39" s="18" t="s">
        <v>9</v>
      </c>
      <c r="C39" s="17">
        <f>IF(ISBLANK(Einlauf!B27),0,Einlauf!B27)</f>
        <v>10</v>
      </c>
      <c r="D39" s="17"/>
      <c r="E39" s="17" t="str">
        <f>IF(C39=0," ",VLOOKUP(C39,Startliste!$A:$D,2,FALSE))</f>
        <v>Müller</v>
      </c>
      <c r="F39" s="17"/>
      <c r="G39" s="17" t="str">
        <f>IF(C39=0," ",VLOOKUP(C39,Startliste!$A:$D,3,FALSE))</f>
        <v>Andreas</v>
      </c>
      <c r="H39" s="17"/>
      <c r="I39" s="17" t="str">
        <f>IF(C39=0," ",VLOOKUP(C39,Startliste!$A:$D,4,FALSE))</f>
        <v>Team Hrinkow Advarics</v>
      </c>
      <c r="J39" s="17"/>
      <c r="K39" s="26" t="str">
        <f>Einlauf!C27</f>
        <v>2:23,26 Std.</v>
      </c>
    </row>
    <row r="40" spans="1:11" s="15" customFormat="1" ht="18">
      <c r="A40" s="18" t="s">
        <v>35</v>
      </c>
      <c r="B40" s="18" t="s">
        <v>9</v>
      </c>
      <c r="C40" s="17">
        <f>IF(ISBLANK(Einlauf!B28),0,Einlauf!B28)</f>
        <v>133</v>
      </c>
      <c r="D40" s="17"/>
      <c r="E40" s="17" t="str">
        <f>IF(C40=0," ",VLOOKUP(C40,Startliste!$A:$D,2,FALSE))</f>
        <v>Ehlers</v>
      </c>
      <c r="F40" s="17"/>
      <c r="G40" s="17" t="str">
        <f>IF(C40=0," ",VLOOKUP(C40,Startliste!$A:$D,3,FALSE))</f>
        <v>Christopher</v>
      </c>
      <c r="H40" s="17"/>
      <c r="I40" s="17" t="str">
        <f>IF(C40=0," ",VLOOKUP(C40,Startliste!$A:$D,4,FALSE))</f>
        <v>SVg. Zehlendorfer Eichhörnchen e.V.</v>
      </c>
      <c r="J40" s="17"/>
      <c r="K40" s="26" t="str">
        <f>Einlauf!C28</f>
        <v>1 Rd zurück</v>
      </c>
    </row>
    <row r="41" spans="1:11" s="15" customFormat="1" ht="18">
      <c r="A41" s="18" t="s">
        <v>36</v>
      </c>
      <c r="B41" s="18" t="s">
        <v>9</v>
      </c>
      <c r="C41" s="17">
        <f>IF(ISBLANK(Einlauf!B29),0,Einlauf!B29)</f>
        <v>40</v>
      </c>
      <c r="D41" s="17"/>
      <c r="E41" s="17" t="str">
        <f>IF(C41=0," ",VLOOKUP(C41,Startliste!$A:$D,2,FALSE))</f>
        <v>Dlask</v>
      </c>
      <c r="F41" s="17"/>
      <c r="G41" s="17" t="str">
        <f>IF(C41=0," ",VLOOKUP(C41,Startliste!$A:$D,3,FALSE))</f>
        <v>Jindrich</v>
      </c>
      <c r="H41" s="17"/>
      <c r="I41" s="17" t="str">
        <f>IF(C41=0," ",VLOOKUP(C41,Startliste!$A:$D,4,FALSE))</f>
        <v>AC SPARTA PRAG - Cycling      -KT-</v>
      </c>
      <c r="J41" s="17"/>
      <c r="K41" s="26" t="str">
        <f>Einlauf!C29</f>
        <v>1 Rd zurück</v>
      </c>
    </row>
    <row r="42" spans="1:11" s="15" customFormat="1" ht="18">
      <c r="A42" s="18" t="s">
        <v>37</v>
      </c>
      <c r="B42" s="18" t="s">
        <v>9</v>
      </c>
      <c r="C42" s="17">
        <f>IF(ISBLANK(Einlauf!B30),0,Einlauf!B30)</f>
        <v>83</v>
      </c>
      <c r="D42" s="17"/>
      <c r="E42" s="17" t="str">
        <f>IF(C42=0," ",VLOOKUP(C42,Startliste!$A:$D,2,FALSE))</f>
        <v>Schröder</v>
      </c>
      <c r="F42" s="17"/>
      <c r="G42" s="17" t="str">
        <f>IF(C42=0," ",VLOOKUP(C42,Startliste!$A:$D,3,FALSE))</f>
        <v>Björn</v>
      </c>
      <c r="H42" s="17"/>
      <c r="I42" s="17" t="str">
        <f>IF(C42=0," ",VLOOKUP(C42,Startliste!$A:$D,4,FALSE))</f>
        <v>Team Ur-Krostitzer Giant</v>
      </c>
      <c r="J42" s="17"/>
      <c r="K42" s="26">
        <f>Einlauf!C30</f>
        <v>0</v>
      </c>
    </row>
    <row r="43" spans="1:11" s="15" customFormat="1" ht="18">
      <c r="A43" s="18" t="s">
        <v>38</v>
      </c>
      <c r="B43" s="18" t="s">
        <v>9</v>
      </c>
      <c r="C43" s="17">
        <f>IF(ISBLANK(Einlauf!B31),0,Einlauf!B31)</f>
        <v>17</v>
      </c>
      <c r="D43" s="17"/>
      <c r="E43" s="17" t="str">
        <f>IF(C43=0," ",VLOOKUP(C43,Startliste!$A:$D,2,FALSE))</f>
        <v>Kohnen</v>
      </c>
      <c r="F43" s="17"/>
      <c r="G43" s="17" t="str">
        <f>IF(C43=0," ",VLOOKUP(C43,Startliste!$A:$D,3,FALSE))</f>
        <v>Jan</v>
      </c>
      <c r="H43" s="17"/>
      <c r="I43" s="17" t="str">
        <f>IF(C43=0," ",VLOOKUP(C43,Startliste!$A:$D,4,FALSE))</f>
        <v>RC Durch 1901 Köln-Weidenpesch e.V.</v>
      </c>
      <c r="J43" s="17"/>
      <c r="K43" s="26" t="str">
        <f>Einlauf!C31</f>
        <v>2 Rd zurück</v>
      </c>
    </row>
    <row r="44" spans="1:11" ht="18">
      <c r="A44" s="18" t="s">
        <v>279</v>
      </c>
      <c r="B44" s="18" t="s">
        <v>9</v>
      </c>
      <c r="C44" s="17">
        <f>IF(ISBLANK(Einlauf!B32),0,Einlauf!B32)</f>
        <v>126</v>
      </c>
      <c r="D44" s="17"/>
      <c r="E44" s="17" t="str">
        <f>IF(C44=0," ",VLOOKUP(C44,Startliste!$A:$D,2,FALSE))</f>
        <v>Jürß</v>
      </c>
      <c r="F44" s="17"/>
      <c r="G44" s="17" t="str">
        <f>IF(C44=0," ",VLOOKUP(C44,Startliste!$A:$D,3,FALSE))</f>
        <v>Malte</v>
      </c>
      <c r="H44" s="17"/>
      <c r="I44" s="17" t="str">
        <f>IF(C44=0," ",VLOOKUP(C44,Startliste!$A:$D,4,FALSE))</f>
        <v>RG KED-Stevens Rad Team Berlin</v>
      </c>
      <c r="J44" s="17"/>
      <c r="K44" s="26">
        <f>Einlauf!C32</f>
        <v>0</v>
      </c>
    </row>
    <row r="45" spans="1:11" ht="18">
      <c r="A45" s="18" t="s">
        <v>280</v>
      </c>
      <c r="B45" s="18" t="s">
        <v>9</v>
      </c>
      <c r="C45" s="17">
        <f>IF(ISBLANK(Einlauf!B33),0,Einlauf!B33)</f>
        <v>119</v>
      </c>
      <c r="D45" s="17"/>
      <c r="E45" s="17" t="str">
        <f>IF(C45=0," ",VLOOKUP(C45,Startliste!$A:$D,2,FALSE))</f>
        <v>Winkler</v>
      </c>
      <c r="F45" s="17"/>
      <c r="G45" s="17" t="str">
        <f>IF(C45=0," ",VLOOKUP(C45,Startliste!$A:$D,3,FALSE))</f>
        <v>Wilhelm</v>
      </c>
      <c r="H45" s="17"/>
      <c r="I45" s="17" t="str">
        <f>IF(C45=0," ",VLOOKUP(C45,Startliste!$A:$D,4,FALSE))</f>
        <v>RG OSC-Cyclingteam</v>
      </c>
      <c r="J45" s="17"/>
      <c r="K45" s="26">
        <f>Einlauf!C33</f>
        <v>0</v>
      </c>
    </row>
    <row r="46" spans="1:11" ht="18">
      <c r="A46" s="18" t="s">
        <v>281</v>
      </c>
      <c r="B46" s="18" t="s">
        <v>9</v>
      </c>
      <c r="C46" s="17">
        <f>IF(ISBLANK(Einlauf!B34),0,Einlauf!B34)</f>
        <v>22</v>
      </c>
      <c r="D46" s="17"/>
      <c r="E46" s="17" t="str">
        <f>IF(C46=0," ",VLOOKUP(C46,Startliste!$A:$D,2,FALSE))</f>
        <v>Bauer</v>
      </c>
      <c r="F46" s="17"/>
      <c r="G46" s="17" t="str">
        <f>IF(C46=0," ",VLOOKUP(C46,Startliste!$A:$D,3,FALSE))</f>
        <v>Martin</v>
      </c>
      <c r="H46" s="17"/>
      <c r="I46" s="17" t="str">
        <f>IF(C46=0," ",VLOOKUP(C46,Startliste!$A:$D,4,FALSE))</f>
        <v>Team Ur-Krostitzer Giant</v>
      </c>
      <c r="J46" s="17"/>
      <c r="K46" s="26">
        <f>Einlauf!C34</f>
        <v>0</v>
      </c>
    </row>
    <row r="47" spans="1:11" ht="18">
      <c r="A47" s="18" t="s">
        <v>282</v>
      </c>
      <c r="B47" s="18" t="s">
        <v>9</v>
      </c>
      <c r="C47" s="17">
        <f>IF(ISBLANK(Einlauf!B35),0,Einlauf!B35)</f>
        <v>120</v>
      </c>
      <c r="D47" s="17"/>
      <c r="E47" s="17" t="str">
        <f>IF(C47=0," ",VLOOKUP(C47,Startliste!$A:$D,2,FALSE))</f>
        <v>Possin</v>
      </c>
      <c r="F47" s="17"/>
      <c r="G47" s="17" t="str">
        <f>IF(C47=0," ",VLOOKUP(C47,Startliste!$A:$D,3,FALSE))</f>
        <v>Tom</v>
      </c>
      <c r="H47" s="17"/>
      <c r="I47" s="17" t="str">
        <f>IF(C47=0," ",VLOOKUP(C47,Startliste!$A:$D,4,FALSE))</f>
        <v>SC Berlin e.V.</v>
      </c>
      <c r="J47" s="17"/>
      <c r="K47" s="26" t="str">
        <f>Einlauf!C35</f>
        <v>3 Rd zurück</v>
      </c>
    </row>
    <row r="48" spans="1:11" ht="18">
      <c r="A48" s="18" t="s">
        <v>283</v>
      </c>
      <c r="B48" s="18" t="s">
        <v>9</v>
      </c>
      <c r="C48" s="17">
        <f>IF(ISBLANK(Einlauf!B36),0,Einlauf!B36)</f>
        <v>142</v>
      </c>
      <c r="D48" s="17"/>
      <c r="E48" s="17" t="str">
        <f>IF(C48=0," ",VLOOKUP(C48,Startliste!$A:$D,2,FALSE))</f>
        <v>Lätsch</v>
      </c>
      <c r="F48" s="17"/>
      <c r="G48" s="17">
        <f>IF(C48=0," ",VLOOKUP(C48,Startliste!$A:$D,3,FALSE))</f>
        <v>0</v>
      </c>
      <c r="H48" s="17"/>
      <c r="I48" s="17" t="str">
        <f>IF(C48=0," ",VLOOKUP(C48,Startliste!$A:$D,4,FALSE))</f>
        <v>Postsport Görlitz</v>
      </c>
      <c r="J48" s="17"/>
      <c r="K48" s="26" t="str">
        <f>Einlauf!C36</f>
        <v>4 Rd zurück</v>
      </c>
    </row>
    <row r="49" spans="1:11" ht="18">
      <c r="A49" s="18" t="s">
        <v>284</v>
      </c>
      <c r="B49" s="18" t="s">
        <v>9</v>
      </c>
      <c r="C49" s="17">
        <f>IF(ISBLANK(Einlauf!B37),0,Einlauf!B37)</f>
        <v>102</v>
      </c>
      <c r="D49" s="17"/>
      <c r="E49" s="17" t="str">
        <f>IF(C49=0," ",VLOOKUP(C49,Startliste!$A:$D,2,FALSE))</f>
        <v>Weber</v>
      </c>
      <c r="F49" s="17"/>
      <c r="G49" s="17" t="str">
        <f>IF(C49=0," ",VLOOKUP(C49,Startliste!$A:$D,3,FALSE))</f>
        <v>Marko</v>
      </c>
      <c r="H49" s="17"/>
      <c r="I49" s="17" t="str">
        <f>IF(C49=0," ",VLOOKUP(C49,Startliste!$A:$D,4,FALSE))</f>
        <v>PSV 90 Neubrandenburg e.V.</v>
      </c>
      <c r="J49" s="17"/>
      <c r="K49" s="26">
        <f>Einlauf!C37</f>
        <v>0</v>
      </c>
    </row>
    <row r="50" spans="1:11" ht="18">
      <c r="A50" s="18" t="s">
        <v>285</v>
      </c>
      <c r="B50" s="18" t="s">
        <v>9</v>
      </c>
      <c r="C50" s="17">
        <f>IF(ISBLANK(Einlauf!B38),0,Einlauf!B38)</f>
        <v>105</v>
      </c>
      <c r="D50" s="17"/>
      <c r="E50" s="17" t="str">
        <f>IF(C50=0," ",VLOOKUP(C50,Startliste!$A:$D,2,FALSE))</f>
        <v>Leder</v>
      </c>
      <c r="F50" s="17"/>
      <c r="G50" s="17" t="str">
        <f>IF(C50=0," ",VLOOKUP(C50,Startliste!$A:$D,3,FALSE))</f>
        <v>Manuel</v>
      </c>
      <c r="H50" s="17"/>
      <c r="I50" s="17" t="str">
        <f>IF(C50=0," ",VLOOKUP(C50,Startliste!$A:$D,4,FALSE))</f>
        <v>Radteam Cöpenick</v>
      </c>
      <c r="J50" s="17"/>
      <c r="K50" s="26">
        <f>Einlauf!C38</f>
        <v>0</v>
      </c>
    </row>
    <row r="51" spans="1:11" ht="18">
      <c r="A51" s="18" t="s">
        <v>286</v>
      </c>
      <c r="B51" s="18" t="s">
        <v>9</v>
      </c>
      <c r="C51" s="17">
        <f>IF(ISBLANK(Einlauf!B39),0,Einlauf!B39)</f>
        <v>123</v>
      </c>
      <c r="D51" s="17"/>
      <c r="E51" s="17" t="str">
        <f>IF(C51=0," ",VLOOKUP(C51,Startliste!$A:$D,2,FALSE))</f>
        <v>Kurth</v>
      </c>
      <c r="F51" s="17"/>
      <c r="G51" s="17" t="str">
        <f>IF(C51=0," ",VLOOKUP(C51,Startliste!$A:$D,3,FALSE))</f>
        <v>Timo</v>
      </c>
      <c r="H51" s="17"/>
      <c r="I51" s="17" t="str">
        <f>IF(C51=0," ",VLOOKUP(C51,Startliste!$A:$D,4,FALSE))</f>
        <v>MC Pirate e.V.</v>
      </c>
      <c r="J51" s="17"/>
      <c r="K51" s="26">
        <f>Einlauf!C39</f>
        <v>0</v>
      </c>
    </row>
    <row r="52" spans="1:11" ht="18">
      <c r="A52" s="18" t="s">
        <v>287</v>
      </c>
      <c r="B52" s="18" t="s">
        <v>9</v>
      </c>
      <c r="C52" s="17">
        <f>IF(ISBLANK(Einlauf!B40),0,Einlauf!B40)</f>
        <v>125</v>
      </c>
      <c r="D52" s="17"/>
      <c r="E52" s="17" t="str">
        <f>IF(C52=0," ",VLOOKUP(C52,Startliste!$A:$D,2,FALSE))</f>
        <v>Junge</v>
      </c>
      <c r="F52" s="17"/>
      <c r="G52" s="17" t="str">
        <f>IF(C52=0," ",VLOOKUP(C52,Startliste!$A:$D,3,FALSE))</f>
        <v>Florian</v>
      </c>
      <c r="H52" s="17"/>
      <c r="I52" s="17" t="str">
        <f>IF(C52=0," ",VLOOKUP(C52,Startliste!$A:$D,4,FALSE))</f>
        <v>RG KED-Stevens Rad Team Berlin</v>
      </c>
      <c r="J52" s="17"/>
      <c r="K52" s="26">
        <f>Einlauf!C40</f>
        <v>0</v>
      </c>
    </row>
    <row r="53" spans="1:11" ht="18">
      <c r="A53" s="18" t="s">
        <v>288</v>
      </c>
      <c r="B53" s="18" t="s">
        <v>9</v>
      </c>
      <c r="C53" s="17">
        <f>IF(ISBLANK(Einlauf!B41),0,Einlauf!B41)</f>
        <v>115</v>
      </c>
      <c r="D53" s="17"/>
      <c r="E53" s="17" t="str">
        <f>IF(C53=0," ",VLOOKUP(C53,Startliste!$A:$D,2,FALSE))</f>
        <v>Hähnel</v>
      </c>
      <c r="F53" s="17"/>
      <c r="G53" s="17" t="str">
        <f>IF(C53=0," ",VLOOKUP(C53,Startliste!$A:$D,3,FALSE))</f>
        <v>Frederik</v>
      </c>
      <c r="H53" s="17"/>
      <c r="I53" s="17" t="str">
        <f>IF(C53=0," ",VLOOKUP(C53,Startliste!$A:$D,4,FALSE))</f>
        <v>OSC Potsdam Luftschiffhafen e.V. - Radsport -</v>
      </c>
      <c r="J53" s="17"/>
      <c r="K53" s="26" t="str">
        <f>Einlauf!C41</f>
        <v>5 Rd zurück</v>
      </c>
    </row>
    <row r="54" spans="1:11" ht="18">
      <c r="A54" s="18" t="s">
        <v>289</v>
      </c>
      <c r="B54" s="18" t="s">
        <v>9</v>
      </c>
      <c r="C54" s="17">
        <f>IF(ISBLANK(Einlauf!B42),0,Einlauf!B42)</f>
        <v>122</v>
      </c>
      <c r="D54" s="17"/>
      <c r="E54" s="17" t="str">
        <f>IF(C54=0," ",VLOOKUP(C54,Startliste!$A:$D,2,FALSE))</f>
        <v>Scheinpflug</v>
      </c>
      <c r="F54" s="17"/>
      <c r="G54" s="17" t="str">
        <f>IF(C54=0," ",VLOOKUP(C54,Startliste!$A:$D,3,FALSE))</f>
        <v>Axel</v>
      </c>
      <c r="H54" s="17"/>
      <c r="I54" s="17" t="str">
        <f>IF(C54=0," ",VLOOKUP(C54,Startliste!$A:$D,4,FALSE))</f>
        <v>BL - Cycling Team Sachsen</v>
      </c>
      <c r="J54" s="17"/>
      <c r="K54" s="26">
        <f>Einlauf!C42</f>
        <v>0</v>
      </c>
    </row>
    <row r="55" spans="1:11" ht="18">
      <c r="A55" s="18" t="s">
        <v>290</v>
      </c>
      <c r="B55" s="18" t="s">
        <v>9</v>
      </c>
      <c r="C55" s="17">
        <f>IF(ISBLANK(Einlauf!B43),0,Einlauf!B43)</f>
        <v>140</v>
      </c>
      <c r="D55" s="17"/>
      <c r="E55" s="17" t="str">
        <f>IF(C55=0," ",VLOOKUP(C55,Startliste!$A:$D,2,FALSE))</f>
        <v>Stiehr</v>
      </c>
      <c r="F55" s="17"/>
      <c r="G55" s="17" t="str">
        <f>IF(C55=0," ",VLOOKUP(C55,Startliste!$A:$D,3,FALSE))</f>
        <v>Marvin</v>
      </c>
      <c r="H55" s="17"/>
      <c r="I55" s="17" t="str">
        <f>IF(C55=0," ",VLOOKUP(C55,Startliste!$A:$D,4,FALSE))</f>
        <v>RV Lichterfelde-Steglitz 1894 e.V.</v>
      </c>
      <c r="J55" s="17"/>
      <c r="K55" s="26" t="str">
        <f>Einlauf!C43</f>
        <v>11 Rd zurück</v>
      </c>
    </row>
  </sheetData>
  <mergeCells count="3">
    <mergeCell ref="A4:K4"/>
    <mergeCell ref="A8:K8"/>
    <mergeCell ref="F6:H6"/>
  </mergeCells>
  <printOptions/>
  <pageMargins left="0.5905511811023623" right="0.5905511811023623" top="0" bottom="0" header="0.5118110236220472" footer="0.5118110236220472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 Berliner Radsport Verband</dc:title>
  <dc:subject>Ergebnisprotokoll mit Startliste (verknüpft)</dc:subject>
  <dc:creator>Rolf Sonnenburg</dc:creator>
  <cp:keywords/>
  <dc:description>Berliner Radsport Verband
Ergebnisprotokoll mit Kopf BRV
Verknüpfung zur Startliste</dc:description>
  <cp:lastModifiedBy>Jury</cp:lastModifiedBy>
  <cp:lastPrinted>2015-07-19T15:08:38Z</cp:lastPrinted>
  <dcterms:created xsi:type="dcterms:W3CDTF">2000-03-28T19:46:11Z</dcterms:created>
  <dcterms:modified xsi:type="dcterms:W3CDTF">2015-07-19T15:11:53Z</dcterms:modified>
  <cp:category/>
  <cp:version/>
  <cp:contentType/>
  <cp:contentStatus/>
</cp:coreProperties>
</file>